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05840\Desktop\"/>
    </mc:Choice>
  </mc:AlternateContent>
  <xr:revisionPtr revIDLastSave="0" documentId="13_ncr:1_{FC387907-10F1-4D0B-B1BA-F5DEEC7FA68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ページ" sheetId="7" r:id="rId1"/>
    <sheet name="2ページ" sheetId="9" r:id="rId2"/>
    <sheet name="3ページ" sheetId="10" r:id="rId3"/>
    <sheet name="サービス名" sheetId="2" state="hidden" r:id="rId4"/>
    <sheet name="利用者負担段階" sheetId="3" state="hidden" r:id="rId5"/>
  </sheets>
  <externalReferences>
    <externalReference r:id="rId6"/>
    <externalReference r:id="rId7"/>
    <externalReference r:id="rId8"/>
  </externalReferences>
  <definedNames>
    <definedName name="_xlnm.Print_Area" localSheetId="0">'1ページ'!$A$1:$BZ$28</definedName>
    <definedName name="_xlnm.Print_Area" localSheetId="1">'2ページ'!$A$1:$BZ$28</definedName>
    <definedName name="_xlnm.Print_Area" localSheetId="2">'3ページ'!$A$1:$BZ$28</definedName>
    <definedName name="サービス種類テーブル">[1]テーブル!$A$2:$A$5</definedName>
    <definedName name="介護費負担_軽減額_合計">[1]補助金申請額算出表!$K$36</definedName>
    <definedName name="介護費負担１割相当額">[1]補助金申請額算出表!$M$23</definedName>
    <definedName name="居住費_軽減額_合計">[1]補助金申請額算出表!$K$60</definedName>
    <definedName name="居住費１割相当額">[1]補助金申請額算出表!$AW$23</definedName>
    <definedName name="事業者名_社会福祉法人">[2]事業者名テーブル!$A$2:$A$15</definedName>
    <definedName name="事業所一覧">[3]事業所一覧!$A$2:$D$531</definedName>
    <definedName name="食費_軽減額_合計">[1]補助金申請額算出表!$K$48</definedName>
    <definedName name="食費１割負担相当額">[1]補助金申請額算出表!$AE$23</definedName>
    <definedName name="生活保護判定テーブル">[1]テーブル!$A$2:$B$5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9" i="10" l="1"/>
  <c r="AF19" i="10"/>
  <c r="Z19" i="10"/>
  <c r="AR19" i="10" s="1"/>
  <c r="CK18" i="10"/>
  <c r="CJ18" i="10"/>
  <c r="CI18" i="10"/>
  <c r="CH18" i="10"/>
  <c r="CG18" i="10"/>
  <c r="CF18" i="10"/>
  <c r="CE18" i="10"/>
  <c r="CD18" i="10"/>
  <c r="CC18" i="10"/>
  <c r="BP18" i="10"/>
  <c r="BJ18" i="10"/>
  <c r="BD18" i="10"/>
  <c r="AX18" i="10"/>
  <c r="BU18" i="10" s="1"/>
  <c r="AR18" i="10"/>
  <c r="CK17" i="10"/>
  <c r="CJ17" i="10"/>
  <c r="CI17" i="10"/>
  <c r="CH17" i="10"/>
  <c r="CG17" i="10"/>
  <c r="CF17" i="10"/>
  <c r="CE17" i="10"/>
  <c r="CD17" i="10"/>
  <c r="CC17" i="10"/>
  <c r="BP17" i="10"/>
  <c r="BJ17" i="10"/>
  <c r="BD17" i="10"/>
  <c r="AX17" i="10"/>
  <c r="BU17" i="10" s="1"/>
  <c r="AR17" i="10"/>
  <c r="CK16" i="10"/>
  <c r="CJ16" i="10"/>
  <c r="CI16" i="10"/>
  <c r="CH16" i="10"/>
  <c r="CG16" i="10"/>
  <c r="CF16" i="10"/>
  <c r="CE16" i="10"/>
  <c r="CD16" i="10"/>
  <c r="CC16" i="10"/>
  <c r="BP16" i="10"/>
  <c r="BJ16" i="10"/>
  <c r="BD16" i="10"/>
  <c r="AX16" i="10"/>
  <c r="BU16" i="10" s="1"/>
  <c r="AR16" i="10"/>
  <c r="CK15" i="10"/>
  <c r="CJ15" i="10"/>
  <c r="CI15" i="10"/>
  <c r="CH15" i="10"/>
  <c r="CG15" i="10"/>
  <c r="CF15" i="10"/>
  <c r="CE15" i="10"/>
  <c r="CD15" i="10"/>
  <c r="CC15" i="10"/>
  <c r="BP15" i="10"/>
  <c r="BJ15" i="10"/>
  <c r="BD15" i="10"/>
  <c r="AX15" i="10"/>
  <c r="BU15" i="10" s="1"/>
  <c r="AR15" i="10"/>
  <c r="CK14" i="10"/>
  <c r="CJ14" i="10"/>
  <c r="CI14" i="10"/>
  <c r="CH14" i="10"/>
  <c r="CG14" i="10"/>
  <c r="CF14" i="10"/>
  <c r="CE14" i="10"/>
  <c r="CD14" i="10"/>
  <c r="CC14" i="10"/>
  <c r="BP14" i="10"/>
  <c r="BJ14" i="10"/>
  <c r="BD14" i="10"/>
  <c r="AX14" i="10"/>
  <c r="BU14" i="10" s="1"/>
  <c r="AR14" i="10"/>
  <c r="CK13" i="10"/>
  <c r="CJ13" i="10"/>
  <c r="CI13" i="10"/>
  <c r="CH13" i="10"/>
  <c r="CG13" i="10"/>
  <c r="CF13" i="10"/>
  <c r="CE13" i="10"/>
  <c r="CD13" i="10"/>
  <c r="CC13" i="10"/>
  <c r="BP13" i="10"/>
  <c r="BJ13" i="10"/>
  <c r="BD13" i="10"/>
  <c r="AX13" i="10"/>
  <c r="BU13" i="10" s="1"/>
  <c r="AR13" i="10"/>
  <c r="CK12" i="10"/>
  <c r="CJ12" i="10"/>
  <c r="CI12" i="10"/>
  <c r="CH12" i="10"/>
  <c r="CG12" i="10"/>
  <c r="CF12" i="10"/>
  <c r="CE12" i="10"/>
  <c r="CD12" i="10"/>
  <c r="CC12" i="10"/>
  <c r="BP12" i="10"/>
  <c r="BJ12" i="10"/>
  <c r="BD12" i="10"/>
  <c r="AX12" i="10"/>
  <c r="BU12" i="10" s="1"/>
  <c r="AR12" i="10"/>
  <c r="CK11" i="10"/>
  <c r="CJ11" i="10"/>
  <c r="CI11" i="10"/>
  <c r="CH11" i="10"/>
  <c r="CG11" i="10"/>
  <c r="CF11" i="10"/>
  <c r="CE11" i="10"/>
  <c r="CD11" i="10"/>
  <c r="CC11" i="10"/>
  <c r="BP11" i="10"/>
  <c r="BJ11" i="10"/>
  <c r="BD11" i="10"/>
  <c r="AX11" i="10"/>
  <c r="BU11" i="10" s="1"/>
  <c r="AR11" i="10"/>
  <c r="CK10" i="10"/>
  <c r="CJ10" i="10"/>
  <c r="CI10" i="10"/>
  <c r="CH10" i="10"/>
  <c r="CG10" i="10"/>
  <c r="CF10" i="10"/>
  <c r="CE10" i="10"/>
  <c r="CD10" i="10"/>
  <c r="CC10" i="10"/>
  <c r="BP10" i="10"/>
  <c r="BJ10" i="10"/>
  <c r="BD10" i="10"/>
  <c r="AX10" i="10"/>
  <c r="BU10" i="10" s="1"/>
  <c r="AR10" i="10"/>
  <c r="CK9" i="10"/>
  <c r="CJ9" i="10"/>
  <c r="CI9" i="10"/>
  <c r="CH9" i="10"/>
  <c r="CG9" i="10"/>
  <c r="CF9" i="10"/>
  <c r="CE9" i="10"/>
  <c r="CD9" i="10"/>
  <c r="CC9" i="10"/>
  <c r="BP9" i="10"/>
  <c r="BJ9" i="10"/>
  <c r="BJ19" i="10" s="1"/>
  <c r="BD9" i="10"/>
  <c r="BD19" i="10" s="1"/>
  <c r="AX9" i="10"/>
  <c r="AR9" i="10"/>
  <c r="AL19" i="9"/>
  <c r="AF19" i="9"/>
  <c r="Z19" i="9"/>
  <c r="AR19" i="9" s="1"/>
  <c r="CK18" i="9"/>
  <c r="CJ18" i="9"/>
  <c r="CI18" i="9"/>
  <c r="CH18" i="9"/>
  <c r="CG18" i="9"/>
  <c r="CF18" i="9"/>
  <c r="CE18" i="9"/>
  <c r="CD18" i="9"/>
  <c r="CC18" i="9"/>
  <c r="BP18" i="9"/>
  <c r="BJ18" i="9"/>
  <c r="BD18" i="9"/>
  <c r="AX18" i="9"/>
  <c r="BU18" i="9" s="1"/>
  <c r="AR18" i="9"/>
  <c r="CK17" i="9"/>
  <c r="CJ17" i="9"/>
  <c r="CI17" i="9"/>
  <c r="CH17" i="9"/>
  <c r="CG17" i="9"/>
  <c r="CF17" i="9"/>
  <c r="CE17" i="9"/>
  <c r="CD17" i="9"/>
  <c r="CC17" i="9"/>
  <c r="BP17" i="9"/>
  <c r="BJ17" i="9"/>
  <c r="BD17" i="9"/>
  <c r="AX17" i="9"/>
  <c r="BU17" i="9" s="1"/>
  <c r="AR17" i="9"/>
  <c r="CK16" i="9"/>
  <c r="CJ16" i="9"/>
  <c r="CI16" i="9"/>
  <c r="CH16" i="9"/>
  <c r="CG16" i="9"/>
  <c r="CF16" i="9"/>
  <c r="CE16" i="9"/>
  <c r="CD16" i="9"/>
  <c r="CC16" i="9"/>
  <c r="BP16" i="9"/>
  <c r="BJ16" i="9"/>
  <c r="BD16" i="9"/>
  <c r="AX16" i="9"/>
  <c r="BU16" i="9" s="1"/>
  <c r="AR16" i="9"/>
  <c r="CK15" i="9"/>
  <c r="CJ15" i="9"/>
  <c r="CI15" i="9"/>
  <c r="CH15" i="9"/>
  <c r="CG15" i="9"/>
  <c r="CF15" i="9"/>
  <c r="CE15" i="9"/>
  <c r="CD15" i="9"/>
  <c r="CC15" i="9"/>
  <c r="BP15" i="9"/>
  <c r="BJ15" i="9"/>
  <c r="BD15" i="9"/>
  <c r="AX15" i="9"/>
  <c r="BU15" i="9" s="1"/>
  <c r="AR15" i="9"/>
  <c r="CK14" i="9"/>
  <c r="CJ14" i="9"/>
  <c r="CI14" i="9"/>
  <c r="CH14" i="9"/>
  <c r="CG14" i="9"/>
  <c r="CF14" i="9"/>
  <c r="CE14" i="9"/>
  <c r="CD14" i="9"/>
  <c r="CC14" i="9"/>
  <c r="BP14" i="9"/>
  <c r="BJ14" i="9"/>
  <c r="BD14" i="9"/>
  <c r="AX14" i="9"/>
  <c r="BU14" i="9" s="1"/>
  <c r="AR14" i="9"/>
  <c r="CK13" i="9"/>
  <c r="CJ13" i="9"/>
  <c r="CI13" i="9"/>
  <c r="CH13" i="9"/>
  <c r="CG13" i="9"/>
  <c r="CF13" i="9"/>
  <c r="CE13" i="9"/>
  <c r="CD13" i="9"/>
  <c r="CC13" i="9"/>
  <c r="BP13" i="9"/>
  <c r="BJ13" i="9"/>
  <c r="BD13" i="9"/>
  <c r="AX13" i="9"/>
  <c r="BU13" i="9" s="1"/>
  <c r="AR13" i="9"/>
  <c r="CK12" i="9"/>
  <c r="CJ12" i="9"/>
  <c r="CI12" i="9"/>
  <c r="CH12" i="9"/>
  <c r="CG12" i="9"/>
  <c r="CF12" i="9"/>
  <c r="CE12" i="9"/>
  <c r="CD12" i="9"/>
  <c r="CC12" i="9"/>
  <c r="BP12" i="9"/>
  <c r="BJ12" i="9"/>
  <c r="BD12" i="9"/>
  <c r="AX12" i="9"/>
  <c r="BU12" i="9" s="1"/>
  <c r="AR12" i="9"/>
  <c r="CK11" i="9"/>
  <c r="CJ11" i="9"/>
  <c r="CI11" i="9"/>
  <c r="CH11" i="9"/>
  <c r="CG11" i="9"/>
  <c r="CF11" i="9"/>
  <c r="CE11" i="9"/>
  <c r="CD11" i="9"/>
  <c r="CC11" i="9"/>
  <c r="BP11" i="9"/>
  <c r="BJ11" i="9"/>
  <c r="BD11" i="9"/>
  <c r="AX11" i="9"/>
  <c r="BU11" i="9" s="1"/>
  <c r="AR11" i="9"/>
  <c r="CK10" i="9"/>
  <c r="CJ10" i="9"/>
  <c r="CI10" i="9"/>
  <c r="CH10" i="9"/>
  <c r="CG10" i="9"/>
  <c r="CF10" i="9"/>
  <c r="CE10" i="9"/>
  <c r="CD10" i="9"/>
  <c r="CC10" i="9"/>
  <c r="BP10" i="9"/>
  <c r="BJ10" i="9"/>
  <c r="BD10" i="9"/>
  <c r="AX10" i="9"/>
  <c r="BU10" i="9" s="1"/>
  <c r="AR10" i="9"/>
  <c r="CK9" i="9"/>
  <c r="CJ9" i="9"/>
  <c r="CI9" i="9"/>
  <c r="CH9" i="9"/>
  <c r="CG9" i="9"/>
  <c r="CF9" i="9"/>
  <c r="CE9" i="9"/>
  <c r="CD9" i="9"/>
  <c r="CC9" i="9"/>
  <c r="BP9" i="9"/>
  <c r="BJ9" i="9"/>
  <c r="BJ19" i="9" s="1"/>
  <c r="BD9" i="9"/>
  <c r="BD19" i="9" s="1"/>
  <c r="AX9" i="9"/>
  <c r="AR9" i="9"/>
  <c r="CC18" i="7"/>
  <c r="CC17" i="7"/>
  <c r="CC16" i="7"/>
  <c r="CC15" i="7"/>
  <c r="CC14" i="7"/>
  <c r="CC13" i="7"/>
  <c r="CC12" i="7"/>
  <c r="CC11" i="7"/>
  <c r="CC10" i="7"/>
  <c r="CC9" i="7"/>
  <c r="CE18" i="7"/>
  <c r="CE17" i="7"/>
  <c r="CE16" i="7"/>
  <c r="CE15" i="7"/>
  <c r="CE14" i="7"/>
  <c r="CE13" i="7"/>
  <c r="CE12" i="7"/>
  <c r="CE11" i="7"/>
  <c r="CE10" i="7"/>
  <c r="CE9" i="7"/>
  <c r="CD18" i="7"/>
  <c r="CD17" i="7"/>
  <c r="CD16" i="7"/>
  <c r="CD15" i="7"/>
  <c r="CD14" i="7"/>
  <c r="CD13" i="7"/>
  <c r="CD12" i="7"/>
  <c r="CD11" i="7"/>
  <c r="CD10" i="7"/>
  <c r="CD9" i="7"/>
  <c r="CF10" i="7"/>
  <c r="CG10" i="7"/>
  <c r="CH10" i="7"/>
  <c r="CI10" i="7"/>
  <c r="CJ10" i="7"/>
  <c r="CK10" i="7"/>
  <c r="CF11" i="7"/>
  <c r="CG11" i="7"/>
  <c r="CH11" i="7"/>
  <c r="CI11" i="7"/>
  <c r="CJ11" i="7"/>
  <c r="CK11" i="7"/>
  <c r="CF12" i="7"/>
  <c r="CG12" i="7"/>
  <c r="CH12" i="7"/>
  <c r="CI12" i="7"/>
  <c r="CJ12" i="7"/>
  <c r="CK12" i="7"/>
  <c r="CF13" i="7"/>
  <c r="CG13" i="7"/>
  <c r="CH13" i="7"/>
  <c r="CI13" i="7"/>
  <c r="CJ13" i="7"/>
  <c r="CK13" i="7"/>
  <c r="CF14" i="7"/>
  <c r="CG14" i="7"/>
  <c r="CH14" i="7"/>
  <c r="CI14" i="7"/>
  <c r="CJ14" i="7"/>
  <c r="CK14" i="7"/>
  <c r="CF15" i="7"/>
  <c r="CG15" i="7"/>
  <c r="CH15" i="7"/>
  <c r="CI15" i="7"/>
  <c r="CJ15" i="7"/>
  <c r="CK15" i="7"/>
  <c r="CF16" i="7"/>
  <c r="CG16" i="7"/>
  <c r="CH16" i="7"/>
  <c r="CI16" i="7"/>
  <c r="CJ16" i="7"/>
  <c r="CK16" i="7"/>
  <c r="CF17" i="7"/>
  <c r="CG17" i="7"/>
  <c r="CH17" i="7"/>
  <c r="CI17" i="7"/>
  <c r="CJ17" i="7"/>
  <c r="CK17" i="7"/>
  <c r="CF18" i="7"/>
  <c r="CG18" i="7"/>
  <c r="CH18" i="7"/>
  <c r="CI18" i="7"/>
  <c r="CJ18" i="7"/>
  <c r="CK18" i="7"/>
  <c r="AX19" i="10" l="1"/>
  <c r="BU9" i="10"/>
  <c r="BU19" i="10" s="1"/>
  <c r="AX19" i="9"/>
  <c r="BU9" i="9"/>
  <c r="BU19" i="9" s="1"/>
  <c r="CK9" i="7"/>
  <c r="CJ9" i="7"/>
  <c r="CI9" i="7"/>
  <c r="CH9" i="7"/>
  <c r="CG9" i="7"/>
  <c r="CF9" i="7"/>
  <c r="AL19" i="7"/>
  <c r="AF19" i="7"/>
  <c r="Z19" i="7"/>
  <c r="AR19" i="7" s="1"/>
  <c r="BP18" i="7"/>
  <c r="BJ18" i="7"/>
  <c r="BD18" i="7"/>
  <c r="AX18" i="7"/>
  <c r="BU18" i="7" s="1"/>
  <c r="AR18" i="7"/>
  <c r="BP17" i="7"/>
  <c r="BJ17" i="7"/>
  <c r="BD17" i="7"/>
  <c r="AX17" i="7"/>
  <c r="BU17" i="7" s="1"/>
  <c r="AR17" i="7"/>
  <c r="BP16" i="7"/>
  <c r="BJ16" i="7"/>
  <c r="BD16" i="7"/>
  <c r="AX16" i="7"/>
  <c r="BU16" i="7" s="1"/>
  <c r="AR16" i="7"/>
  <c r="BP15" i="7"/>
  <c r="BJ15" i="7"/>
  <c r="BD15" i="7"/>
  <c r="AX15" i="7"/>
  <c r="BU15" i="7" s="1"/>
  <c r="AR15" i="7"/>
  <c r="BP14" i="7"/>
  <c r="BJ14" i="7"/>
  <c r="BD14" i="7"/>
  <c r="AX14" i="7"/>
  <c r="BU14" i="7" s="1"/>
  <c r="AR14" i="7"/>
  <c r="BP13" i="7"/>
  <c r="BJ13" i="7"/>
  <c r="BD13" i="7"/>
  <c r="AX13" i="7"/>
  <c r="BU13" i="7" s="1"/>
  <c r="AR13" i="7"/>
  <c r="BP12" i="7"/>
  <c r="BJ12" i="7"/>
  <c r="BD12" i="7"/>
  <c r="AX12" i="7"/>
  <c r="BU12" i="7" s="1"/>
  <c r="AR12" i="7"/>
  <c r="BP11" i="7"/>
  <c r="BJ11" i="7"/>
  <c r="BD11" i="7"/>
  <c r="AX11" i="7"/>
  <c r="BU11" i="7" s="1"/>
  <c r="AR11" i="7"/>
  <c r="BP10" i="7"/>
  <c r="BJ10" i="7"/>
  <c r="BD10" i="7"/>
  <c r="AX10" i="7"/>
  <c r="BU10" i="7" s="1"/>
  <c r="AR10" i="7"/>
  <c r="BP9" i="7"/>
  <c r="BD9" i="7" s="1"/>
  <c r="BJ9" i="7"/>
  <c r="BJ19" i="7" s="1"/>
  <c r="BD19" i="7"/>
  <c r="AX9" i="7"/>
  <c r="AR9" i="7"/>
  <c r="AX19" i="7" l="1"/>
  <c r="BU9" i="7"/>
  <c r="BU19" i="7" s="1"/>
</calcChain>
</file>

<file path=xl/sharedStrings.xml><?xml version="1.0" encoding="utf-8"?>
<sst xmlns="http://schemas.openxmlformats.org/spreadsheetml/2006/main" count="289" uniqueCount="99">
  <si>
    <t>軽減状況調書</t>
    <rPh sb="0" eb="2">
      <t>ケイゲン</t>
    </rPh>
    <rPh sb="2" eb="4">
      <t>ジョウキョウ</t>
    </rPh>
    <rPh sb="4" eb="6">
      <t>チョウショ</t>
    </rPh>
    <phoneticPr fontId="5"/>
  </si>
  <si>
    <t>区市町村名</t>
    <rPh sb="0" eb="1">
      <t>ク</t>
    </rPh>
    <rPh sb="1" eb="4">
      <t>シチョウソン</t>
    </rPh>
    <rPh sb="4" eb="5">
      <t>メイ</t>
    </rPh>
    <phoneticPr fontId="5"/>
  </si>
  <si>
    <t>年</t>
    <rPh sb="0" eb="1">
      <t>ネン</t>
    </rPh>
    <phoneticPr fontId="5"/>
  </si>
  <si>
    <t>月分）</t>
    <rPh sb="0" eb="2">
      <t>ガツブン</t>
    </rPh>
    <phoneticPr fontId="5"/>
  </si>
  <si>
    <t>事業所番号</t>
    <rPh sb="0" eb="3">
      <t>ジギョウショ</t>
    </rPh>
    <rPh sb="3" eb="5">
      <t>バンゴウ</t>
    </rPh>
    <phoneticPr fontId="5"/>
  </si>
  <si>
    <t>事業所名</t>
    <rPh sb="0" eb="2">
      <t>ジギョウ</t>
    </rPh>
    <rPh sb="2" eb="3">
      <t>ショ</t>
    </rPh>
    <rPh sb="3" eb="4">
      <t>メイ</t>
    </rPh>
    <phoneticPr fontId="5"/>
  </si>
  <si>
    <t>通番</t>
    <rPh sb="0" eb="1">
      <t>ツウ</t>
    </rPh>
    <rPh sb="1" eb="2">
      <t>バン</t>
    </rPh>
    <phoneticPr fontId="5"/>
  </si>
  <si>
    <t>被保険者番号</t>
    <rPh sb="0" eb="4">
      <t>ヒホケンシャ</t>
    </rPh>
    <rPh sb="4" eb="6">
      <t>バンゴウ</t>
    </rPh>
    <phoneticPr fontId="5"/>
  </si>
  <si>
    <t>被保険者氏名</t>
    <rPh sb="0" eb="4">
      <t>ヒホケンシャ</t>
    </rPh>
    <rPh sb="4" eb="6">
      <t>シメイ</t>
    </rPh>
    <phoneticPr fontId="5"/>
  </si>
  <si>
    <t>利用者
負担段階</t>
    <rPh sb="0" eb="3">
      <t>リヨウシャ</t>
    </rPh>
    <rPh sb="4" eb="6">
      <t>フタン</t>
    </rPh>
    <rPh sb="6" eb="8">
      <t>ダンカイ</t>
    </rPh>
    <phoneticPr fontId="5"/>
  </si>
  <si>
    <t>本来額（Ａ）</t>
    <rPh sb="0" eb="2">
      <t>ホンライ</t>
    </rPh>
    <rPh sb="2" eb="3">
      <t>ガク</t>
    </rPh>
    <phoneticPr fontId="5"/>
  </si>
  <si>
    <t>軽減額（Ｂ）</t>
    <rPh sb="0" eb="2">
      <t>ケイゲン</t>
    </rPh>
    <rPh sb="2" eb="3">
      <t>ガク</t>
    </rPh>
    <phoneticPr fontId="5"/>
  </si>
  <si>
    <t>介護費負担</t>
    <rPh sb="0" eb="2">
      <t>カイゴ</t>
    </rPh>
    <rPh sb="2" eb="3">
      <t>ヒ</t>
    </rPh>
    <rPh sb="3" eb="5">
      <t>フタン</t>
    </rPh>
    <phoneticPr fontId="5"/>
  </si>
  <si>
    <t>食費負担</t>
    <rPh sb="0" eb="2">
      <t>ショクヒ</t>
    </rPh>
    <rPh sb="2" eb="4">
      <t>フタン</t>
    </rPh>
    <phoneticPr fontId="5"/>
  </si>
  <si>
    <t>居住費負担</t>
    <rPh sb="0" eb="2">
      <t>キョジュウ</t>
    </rPh>
    <rPh sb="2" eb="3">
      <t>ヒ</t>
    </rPh>
    <rPh sb="3" eb="5">
      <t>フタン</t>
    </rPh>
    <phoneticPr fontId="5"/>
  </si>
  <si>
    <t>計</t>
    <rPh sb="0" eb="1">
      <t>ケイ</t>
    </rPh>
    <phoneticPr fontId="5"/>
  </si>
  <si>
    <t>軽減割合</t>
    <rPh sb="0" eb="2">
      <t>ケイゲン</t>
    </rPh>
    <rPh sb="2" eb="4">
      <t>ワリアイ</t>
    </rPh>
    <phoneticPr fontId="5"/>
  </si>
  <si>
    <t>/</t>
    <phoneticPr fontId="5"/>
  </si>
  <si>
    <t>（注）</t>
    <rPh sb="1" eb="2">
      <t>チュウ</t>
    </rPh>
    <phoneticPr fontId="5"/>
  </si>
  <si>
    <t>特別養護老人ホームの多床室入所（ショートステイ）のみを利用している生活保護受給者は、軽減調書の提出が必要ありません。</t>
    <rPh sb="0" eb="2">
      <t>トクベツ</t>
    </rPh>
    <rPh sb="2" eb="4">
      <t>ヨウゴ</t>
    </rPh>
    <rPh sb="4" eb="6">
      <t>ロウジン</t>
    </rPh>
    <rPh sb="10" eb="11">
      <t>タ</t>
    </rPh>
    <rPh sb="11" eb="12">
      <t>ショウ</t>
    </rPh>
    <rPh sb="12" eb="13">
      <t>シツ</t>
    </rPh>
    <rPh sb="13" eb="15">
      <t>ニュウショ</t>
    </rPh>
    <rPh sb="27" eb="29">
      <t>リヨウ</t>
    </rPh>
    <rPh sb="33" eb="35">
      <t>セイカツ</t>
    </rPh>
    <rPh sb="35" eb="37">
      <t>ホゴ</t>
    </rPh>
    <rPh sb="37" eb="40">
      <t>ジュキュウシャ</t>
    </rPh>
    <rPh sb="42" eb="44">
      <t>ケイゲン</t>
    </rPh>
    <rPh sb="44" eb="46">
      <t>チョウショ</t>
    </rPh>
    <rPh sb="47" eb="49">
      <t>テイシュツ</t>
    </rPh>
    <rPh sb="50" eb="52">
      <t>ヒツヨウ</t>
    </rPh>
    <phoneticPr fontId="7"/>
  </si>
  <si>
    <t>提出者氏名</t>
    <rPh sb="0" eb="2">
      <t>テイシュツ</t>
    </rPh>
    <rPh sb="2" eb="3">
      <t>シャ</t>
    </rPh>
    <rPh sb="3" eb="5">
      <t>シメイ</t>
    </rPh>
    <phoneticPr fontId="3"/>
  </si>
  <si>
    <t>連絡先</t>
    <rPh sb="0" eb="3">
      <t>レンラクサキ</t>
    </rPh>
    <phoneticPr fontId="3"/>
  </si>
  <si>
    <t>訪問介護</t>
    <rPh sb="0" eb="2">
      <t>ホウモン</t>
    </rPh>
    <rPh sb="2" eb="4">
      <t>カイゴ</t>
    </rPh>
    <phoneticPr fontId="3"/>
  </si>
  <si>
    <t>通所介護</t>
    <rPh sb="0" eb="2">
      <t>ツウショ</t>
    </rPh>
    <rPh sb="2" eb="4">
      <t>カイゴ</t>
    </rPh>
    <phoneticPr fontId="3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</si>
  <si>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</si>
  <si>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訪問入浴介護</t>
    <rPh sb="0" eb="2">
      <t>ホウモン</t>
    </rPh>
    <rPh sb="2" eb="4">
      <t>ニュウヨク</t>
    </rPh>
    <rPh sb="4" eb="6">
      <t>カイゴ</t>
    </rPh>
    <phoneticPr fontId="3"/>
  </si>
  <si>
    <t>訪問看護</t>
    <rPh sb="0" eb="2">
      <t>ホウモン</t>
    </rPh>
    <rPh sb="2" eb="4">
      <t>カンゴ</t>
    </rPh>
    <phoneticPr fontId="3"/>
  </si>
  <si>
    <t>訪問リハビリテーション</t>
    <rPh sb="0" eb="2">
      <t>ホウモン</t>
    </rPh>
    <phoneticPr fontId="3"/>
  </si>
  <si>
    <t>通所リハビリテーション</t>
    <rPh sb="0" eb="2">
      <t>ツウショ</t>
    </rPh>
    <phoneticPr fontId="3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</si>
  <si>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</si>
  <si>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定期巡回・随時対応型訪問看護介護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カンゴ</t>
    </rPh>
    <rPh sb="14" eb="16">
      <t>カイゴ</t>
    </rPh>
    <phoneticPr fontId="3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</si>
  <si>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</si>
  <si>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3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</si>
  <si>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3"/>
  </si>
  <si>
    <t>地域密着型介護老人福祉施設入所者生活介護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3"/>
  </si>
  <si>
    <t>地域密着型介護老人福祉施設入所者生活介護　(生活保護）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rPh sb="22" eb="24">
      <t>セイカツ</t>
    </rPh>
    <rPh sb="24" eb="26">
      <t>ホゴ</t>
    </rPh>
    <phoneticPr fontId="3"/>
  </si>
  <si>
    <t>短期入所生活介護　（生活保護）</t>
    <rPh sb="0" eb="2">
      <t>タンキ</t>
    </rPh>
    <rPh sb="2" eb="4">
      <t>ニュウショ</t>
    </rPh>
    <rPh sb="4" eb="6">
      <t>セイカツ</t>
    </rPh>
    <rPh sb="6" eb="8">
      <t>カイゴ</t>
    </rPh>
    <rPh sb="10" eb="12">
      <t>セイカツ</t>
    </rPh>
    <rPh sb="12" eb="14">
      <t>ホゴ</t>
    </rPh>
    <phoneticPr fontId="3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</si>
  <si>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3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</si>
  <si>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3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</si>
  <si>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3"/>
  </si>
  <si>
    <t>介護福祉施設サービス</t>
    <rPh sb="0" eb="2">
      <t>カイゴ</t>
    </rPh>
    <rPh sb="2" eb="4">
      <t>フクシ</t>
    </rPh>
    <rPh sb="4" eb="6">
      <t>シセツ</t>
    </rPh>
    <phoneticPr fontId="3"/>
  </si>
  <si>
    <t>介護福祉施設サービス　(生活保護）</t>
    <rPh sb="0" eb="2">
      <t>カイゴ</t>
    </rPh>
    <rPh sb="2" eb="4">
      <t>フクシ</t>
    </rPh>
    <rPh sb="4" eb="6">
      <t>シセツ</t>
    </rPh>
    <phoneticPr fontId="3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</si>
  <si>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3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</si>
  <si>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3"/>
  </si>
  <si>
    <t>介護予防訪問リハビリテーション</t>
    <rPh sb="0" eb="2">
      <t>カイゴ</t>
    </rPh>
    <rPh sb="2" eb="4">
      <t>ヨボウ</t>
    </rPh>
    <rPh sb="4" eb="6">
      <t>ホウモン</t>
    </rPh>
    <phoneticPr fontId="3"/>
  </si>
  <si>
    <t>介護予防通所リハビリテーション</t>
    <rPh sb="0" eb="2">
      <t>カイゴ</t>
    </rPh>
    <rPh sb="2" eb="4">
      <t>ヨボウ</t>
    </rPh>
    <rPh sb="4" eb="6">
      <t>ツウショ</t>
    </rPh>
    <phoneticPr fontId="3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</si>
  <si>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3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</si>
  <si>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ツウショ</t>
    </rPh>
    <rPh sb="12" eb="14">
      <t>カイゴ</t>
    </rPh>
    <phoneticPr fontId="3"/>
  </si>
  <si>
    <t>介護予防小規模多機能型居宅介護</t>
    <rPh sb="0" eb="2">
      <t>カイゴ</t>
    </rPh>
    <rPh sb="2" eb="4">
      <t>ヨボウ</t>
    </rPh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3"/>
  </si>
  <si>
    <t>介護予防日常生活支援総合事業</t>
    <rPh sb="0" eb="2">
      <t>カイゴ</t>
    </rPh>
    <rPh sb="2" eb="4">
      <t>ヨボウ</t>
    </rPh>
    <rPh sb="4" eb="6">
      <t>ニチジョウ</t>
    </rPh>
    <rPh sb="6" eb="8">
      <t>セイカツ</t>
    </rPh>
    <rPh sb="8" eb="10">
      <t>シエン</t>
    </rPh>
    <rPh sb="10" eb="12">
      <t>ソウゴウ</t>
    </rPh>
    <rPh sb="12" eb="14">
      <t>ジギョウ</t>
    </rPh>
    <phoneticPr fontId="3"/>
  </si>
  <si>
    <t>町田市</t>
    <rPh sb="0" eb="3">
      <t>マチダシ</t>
    </rPh>
    <phoneticPr fontId="3"/>
  </si>
  <si>
    <t>（</t>
    <phoneticPr fontId="5"/>
  </si>
  <si>
    <t>3-1</t>
    <phoneticPr fontId="3"/>
  </si>
  <si>
    <t>3-2</t>
    <phoneticPr fontId="3"/>
  </si>
  <si>
    <t>境界層</t>
    <rPh sb="0" eb="2">
      <t>キョウカイ</t>
    </rPh>
    <rPh sb="2" eb="3">
      <t>ソウ</t>
    </rPh>
    <phoneticPr fontId="3"/>
  </si>
  <si>
    <t>特別養護老人ホーム入所者で介護保険負担限度額の利用者負担額段階が2段階の方は、高額介護サービス費で給付するため、介護費の軽減は必要なく、食費・居住費のみの軽減になります。</t>
    <rPh sb="0" eb="2">
      <t>トクベツ</t>
    </rPh>
    <rPh sb="2" eb="4">
      <t>ヨウゴ</t>
    </rPh>
    <rPh sb="4" eb="6">
      <t>ロウジン</t>
    </rPh>
    <rPh sb="9" eb="11">
      <t>ニュウショ</t>
    </rPh>
    <rPh sb="11" eb="12">
      <t>シャ</t>
    </rPh>
    <rPh sb="13" eb="15">
      <t>カイゴ</t>
    </rPh>
    <rPh sb="15" eb="17">
      <t>ホケン</t>
    </rPh>
    <rPh sb="17" eb="19">
      <t>フタン</t>
    </rPh>
    <rPh sb="19" eb="21">
      <t>ゲンド</t>
    </rPh>
    <rPh sb="21" eb="22">
      <t>ガク</t>
    </rPh>
    <rPh sb="23" eb="26">
      <t>リヨウシャ</t>
    </rPh>
    <rPh sb="26" eb="28">
      <t>フタン</t>
    </rPh>
    <rPh sb="28" eb="29">
      <t>ガク</t>
    </rPh>
    <rPh sb="29" eb="31">
      <t>ダンカイ</t>
    </rPh>
    <rPh sb="33" eb="35">
      <t>ダンカイ</t>
    </rPh>
    <rPh sb="36" eb="37">
      <t>カタ</t>
    </rPh>
    <rPh sb="39" eb="40">
      <t>コウ</t>
    </rPh>
    <rPh sb="40" eb="41">
      <t>ガク</t>
    </rPh>
    <rPh sb="41" eb="43">
      <t>カイゴ</t>
    </rPh>
    <rPh sb="47" eb="48">
      <t>ヒ</t>
    </rPh>
    <rPh sb="49" eb="51">
      <t>キュウフ</t>
    </rPh>
    <rPh sb="56" eb="58">
      <t>カイゴ</t>
    </rPh>
    <rPh sb="58" eb="59">
      <t>ヒ</t>
    </rPh>
    <rPh sb="60" eb="62">
      <t>ケイゲン</t>
    </rPh>
    <rPh sb="63" eb="65">
      <t>ヒツヨウ</t>
    </rPh>
    <rPh sb="68" eb="70">
      <t>ショクヒ</t>
    </rPh>
    <rPh sb="71" eb="73">
      <t>キョジュウ</t>
    </rPh>
    <rPh sb="73" eb="74">
      <t>ヒ</t>
    </rPh>
    <rPh sb="77" eb="79">
      <t>ケイゲン</t>
    </rPh>
    <phoneticPr fontId="5"/>
  </si>
  <si>
    <t>事業所番号</t>
    <rPh sb="0" eb="5">
      <t>ジギョウショバンゴウ</t>
    </rPh>
    <phoneticPr fontId="3"/>
  </si>
  <si>
    <t>被保険者番号</t>
    <rPh sb="0" eb="6">
      <t>ヒホケンシャバンゴウ</t>
    </rPh>
    <phoneticPr fontId="3"/>
  </si>
  <si>
    <t>被保険者氏名</t>
    <rPh sb="0" eb="6">
      <t>ヒホケンシャシメイ</t>
    </rPh>
    <phoneticPr fontId="3"/>
  </si>
  <si>
    <t>介護費負担</t>
    <rPh sb="0" eb="5">
      <t>カイゴヒフタン</t>
    </rPh>
    <phoneticPr fontId="3"/>
  </si>
  <si>
    <t>食費負担</t>
    <rPh sb="0" eb="4">
      <t>ショクヒフタン</t>
    </rPh>
    <phoneticPr fontId="3"/>
  </si>
  <si>
    <t>居住費負担</t>
    <rPh sb="0" eb="5">
      <t>キョジュウヒフタン</t>
    </rPh>
    <phoneticPr fontId="3"/>
  </si>
  <si>
    <t>訪問介護</t>
    <rPh sb="0" eb="4">
      <t>ホウモンカイゴ</t>
    </rPh>
    <phoneticPr fontId="3"/>
  </si>
  <si>
    <t>通所介護</t>
    <rPh sb="0" eb="4">
      <t>ツウショカイゴ</t>
    </rPh>
    <phoneticPr fontId="3"/>
  </si>
  <si>
    <t>短期入所生活介護</t>
    <rPh sb="0" eb="8">
      <t>タンキニュウショセイカツカイゴ</t>
    </rPh>
    <phoneticPr fontId="3"/>
  </si>
  <si>
    <t>短期入所生活介護（生活保護）</t>
    <rPh sb="0" eb="8">
      <t>タンキニュウショセイカツカイゴ</t>
    </rPh>
    <rPh sb="9" eb="13">
      <t>セイカツホゴ</t>
    </rPh>
    <phoneticPr fontId="3"/>
  </si>
  <si>
    <t>訪問入浴介護</t>
    <rPh sb="0" eb="6">
      <t>ホウモンニュウヨクカイゴ</t>
    </rPh>
    <phoneticPr fontId="3"/>
  </si>
  <si>
    <t>訪問看護</t>
    <rPh sb="0" eb="4">
      <t>ホウモンカンゴ</t>
    </rPh>
    <phoneticPr fontId="3"/>
  </si>
  <si>
    <t>短期入所療養介護</t>
    <rPh sb="0" eb="8">
      <t>タンキニュウショリョウヨウカイゴ</t>
    </rPh>
    <phoneticPr fontId="3"/>
  </si>
  <si>
    <t>定期巡回・随時対応型訪問看護介護</t>
    <phoneticPr fontId="3"/>
  </si>
  <si>
    <t>夜間対応型訪問介護</t>
  </si>
  <si>
    <t>地域密着型通所介護</t>
  </si>
  <si>
    <t>地域密着型介護老人福祉施設入所者生活介護</t>
  </si>
  <si>
    <t>地域密着型介護老人福祉施設入所者生活介護　(生活保護）</t>
  </si>
  <si>
    <t>認知症対応型通所介護</t>
  </si>
  <si>
    <t>小規模多機能型居宅介護</t>
  </si>
  <si>
    <t>看護小規模多機能型居宅介護</t>
  </si>
  <si>
    <t>介護福祉施設サービス</t>
  </si>
  <si>
    <t>介護福祉施設サービス　(生活保護）</t>
  </si>
  <si>
    <t>介護予防短期入所生活介護</t>
  </si>
  <si>
    <t>介護予防訪問入浴介護</t>
  </si>
  <si>
    <t>介護予防訪問看護</t>
  </si>
  <si>
    <t>介護予防訪問リハビリテーション</t>
  </si>
  <si>
    <t>介護予防通所リハビリテーション</t>
  </si>
  <si>
    <t>介護予防短期入所療養介護</t>
  </si>
  <si>
    <t>介護予防認知症対応型通所介護</t>
  </si>
  <si>
    <t>介護予防小規模多機能型居宅介護</t>
  </si>
  <si>
    <t>介護予防日常生活支援総合事業</t>
  </si>
  <si>
    <t>境界層</t>
    <rPh sb="0" eb="3">
      <t>キョウカイソウ</t>
    </rPh>
    <phoneticPr fontId="3"/>
  </si>
  <si>
    <t>サービス種別</t>
    <rPh sb="4" eb="6">
      <t>シュベツ</t>
    </rPh>
    <phoneticPr fontId="3"/>
  </si>
  <si>
    <t>年月</t>
    <rPh sb="0" eb="2">
      <t>ネンゲツ</t>
    </rPh>
    <phoneticPr fontId="3"/>
  </si>
  <si>
    <t>利用者負担段階</t>
    <rPh sb="0" eb="7">
      <t>リヨウシャフタンダンカイ</t>
    </rPh>
    <phoneticPr fontId="3"/>
  </si>
  <si>
    <t>本様式は生計が困難である方について、月ごと、区市町村ごと、事業所ごと、対象サービスごとに分けて作成してください。
また、軽減率25/100の者と軽減率50/100の方はまとめて作成してください。</t>
    <rPh sb="0" eb="1">
      <t>ホン</t>
    </rPh>
    <rPh sb="1" eb="3">
      <t>ヨウシキ</t>
    </rPh>
    <rPh sb="4" eb="6">
      <t>セイケイ</t>
    </rPh>
    <rPh sb="7" eb="9">
      <t>コンナン</t>
    </rPh>
    <rPh sb="12" eb="13">
      <t>カタ</t>
    </rPh>
    <rPh sb="18" eb="19">
      <t>ツキ</t>
    </rPh>
    <rPh sb="22" eb="26">
      <t>クシチョウソン</t>
    </rPh>
    <rPh sb="29" eb="32">
      <t>ジギョウショ</t>
    </rPh>
    <rPh sb="35" eb="37">
      <t>タイショウ</t>
    </rPh>
    <rPh sb="44" eb="45">
      <t>ワ</t>
    </rPh>
    <rPh sb="47" eb="49">
      <t>サクセイ</t>
    </rPh>
    <rPh sb="60" eb="62">
      <t>ケイゲン</t>
    </rPh>
    <rPh sb="62" eb="63">
      <t>リツ</t>
    </rPh>
    <rPh sb="70" eb="71">
      <t>モノ</t>
    </rPh>
    <rPh sb="72" eb="74">
      <t>ケイゲン</t>
    </rPh>
    <rPh sb="74" eb="75">
      <t>リツ</t>
    </rPh>
    <rPh sb="82" eb="83">
      <t>カタ</t>
    </rPh>
    <rPh sb="88" eb="90">
      <t>サクセイ</t>
    </rPh>
    <phoneticPr fontId="5"/>
  </si>
  <si>
    <t>軽減割合は、確認証に記載されている内容とおなじものを記載してください。</t>
    <rPh sb="0" eb="2">
      <t>ケイゲン</t>
    </rPh>
    <rPh sb="2" eb="4">
      <t>ワリアイ</t>
    </rPh>
    <rPh sb="6" eb="8">
      <t>カクニン</t>
    </rPh>
    <rPh sb="8" eb="9">
      <t>ショウ</t>
    </rPh>
    <rPh sb="10" eb="12">
      <t>キサイ</t>
    </rPh>
    <rPh sb="17" eb="19">
      <t>ナイヨウ</t>
    </rPh>
    <rPh sb="26" eb="28">
      <t>キサイ</t>
    </rPh>
    <phoneticPr fontId="5"/>
  </si>
  <si>
    <t>3段階1</t>
    <rPh sb="1" eb="3">
      <t>ダンカイ</t>
    </rPh>
    <phoneticPr fontId="3"/>
  </si>
  <si>
    <t>3段階2</t>
    <rPh sb="1" eb="3">
      <t>ダンカイ</t>
    </rPh>
    <phoneticPr fontId="3"/>
  </si>
  <si>
    <t>サービス種別</t>
    <rPh sb="4" eb="6">
      <t>シュベツ</t>
    </rPh>
    <phoneticPr fontId="5"/>
  </si>
  <si>
    <t>法人名</t>
    <rPh sb="0" eb="2">
      <t>ホウジン</t>
    </rPh>
    <rPh sb="2" eb="3">
      <t>メイ</t>
    </rPh>
    <phoneticPr fontId="5"/>
  </si>
  <si>
    <t>町田市使用欄</t>
    <rPh sb="0" eb="6">
      <t>マチダシシヨウラン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</si>
</sst>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 diagonalUp="1">
      <left style="thick">
        <color indexed="64"/>
      </left>
      <right/>
      <top style="double">
        <color indexed="64"/>
      </top>
      <bottom style="thick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ck">
        <color indexed="64"/>
      </bottom>
      <diagonal style="thin">
        <color indexed="64"/>
      </diagonal>
    </border>
    <border diagonalUp="1">
      <left/>
      <right style="thick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26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2" fillId="0" borderId="2" xfId="1" applyFont="1" applyBorder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>
      <alignment vertical="center"/>
    </xf>
    <xf numFmtId="0" fontId="6" fillId="0" borderId="0" xfId="1" applyFont="1" applyAlignment="1" applyProtection="1">
      <alignment vertical="center" shrinkToFit="1"/>
      <protection locked="0"/>
    </xf>
    <xf numFmtId="0" fontId="2" fillId="0" borderId="5" xfId="1" applyFont="1" applyBorder="1">
      <alignment vertical="center"/>
    </xf>
    <xf numFmtId="0" fontId="2" fillId="0" borderId="0" xfId="1" applyFont="1" applyAlignment="1">
      <alignment vertical="center" shrinkToFit="1"/>
    </xf>
    <xf numFmtId="49" fontId="0" fillId="0" borderId="0" xfId="0" applyNumberFormat="1">
      <alignment vertical="center"/>
    </xf>
    <xf numFmtId="0" fontId="2" fillId="0" borderId="13" xfId="1" applyFont="1" applyBorder="1">
      <alignment vertical="center"/>
    </xf>
    <xf numFmtId="49" fontId="2" fillId="2" borderId="0" xfId="1" applyNumberFormat="1" applyFont="1" applyFill="1" applyAlignment="1" applyProtection="1">
      <alignment horizontal="left" vertical="center" indent="1"/>
      <protection locked="0"/>
    </xf>
    <xf numFmtId="0" fontId="2" fillId="0" borderId="0" xfId="1" applyFont="1" applyAlignment="1">
      <alignment vertical="center" wrapText="1"/>
    </xf>
    <xf numFmtId="176" fontId="2" fillId="0" borderId="13" xfId="1" applyNumberFormat="1" applyFont="1" applyBorder="1">
      <alignment vertical="center"/>
    </xf>
    <xf numFmtId="0" fontId="2" fillId="0" borderId="28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2" fillId="0" borderId="13" xfId="1" applyFont="1" applyBorder="1" applyAlignment="1">
      <alignment horizontal="center" vertical="center"/>
    </xf>
    <xf numFmtId="0" fontId="2" fillId="0" borderId="0" xfId="1" applyFont="1" applyAlignment="1">
      <alignment horizontal="distributed" vertical="center"/>
    </xf>
    <xf numFmtId="178" fontId="2" fillId="0" borderId="0" xfId="1" applyNumberFormat="1" applyFont="1">
      <alignment vertical="center"/>
    </xf>
    <xf numFmtId="176" fontId="2" fillId="0" borderId="0" xfId="1" applyNumberFormat="1" applyFont="1">
      <alignment vertical="center"/>
    </xf>
    <xf numFmtId="14" fontId="2" fillId="0" borderId="13" xfId="1" applyNumberFormat="1" applyFont="1" applyBorder="1">
      <alignment vertical="center"/>
    </xf>
    <xf numFmtId="178" fontId="2" fillId="0" borderId="13" xfId="1" applyNumberFormat="1" applyFont="1" applyBorder="1">
      <alignment vertical="center"/>
    </xf>
    <xf numFmtId="0" fontId="2" fillId="0" borderId="13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distributed" vertical="center"/>
    </xf>
    <xf numFmtId="49" fontId="2" fillId="3" borderId="0" xfId="1" applyNumberFormat="1" applyFont="1" applyFill="1" applyAlignment="1" applyProtection="1">
      <alignment horizontal="left" vertical="center" indent="1"/>
      <protection locked="0"/>
    </xf>
    <xf numFmtId="0" fontId="2" fillId="0" borderId="33" xfId="1" applyFont="1" applyBorder="1" applyAlignment="1">
      <alignment horizontal="distributed" vertical="center"/>
    </xf>
    <xf numFmtId="49" fontId="2" fillId="3" borderId="33" xfId="1" applyNumberFormat="1" applyFont="1" applyFill="1" applyBorder="1" applyAlignment="1" applyProtection="1">
      <alignment horizontal="left" vertical="center" indent="1"/>
      <protection locked="0"/>
    </xf>
    <xf numFmtId="0" fontId="2" fillId="0" borderId="0" xfId="1" applyFont="1">
      <alignment vertical="center"/>
    </xf>
    <xf numFmtId="176" fontId="2" fillId="0" borderId="45" xfId="1" applyNumberFormat="1" applyFont="1" applyBorder="1">
      <alignment vertical="center"/>
    </xf>
    <xf numFmtId="0" fontId="2" fillId="0" borderId="50" xfId="1" applyFont="1" applyBorder="1" applyAlignment="1">
      <alignment horizontal="center" vertical="center"/>
    </xf>
    <xf numFmtId="176" fontId="2" fillId="0" borderId="46" xfId="1" applyNumberFormat="1" applyFont="1" applyBorder="1">
      <alignment vertical="center"/>
    </xf>
    <xf numFmtId="0" fontId="2" fillId="0" borderId="28" xfId="1" applyFont="1" applyBorder="1" applyAlignment="1">
      <alignment horizontal="center" vertical="center" shrinkToFit="1"/>
    </xf>
    <xf numFmtId="0" fontId="2" fillId="0" borderId="31" xfId="1" applyFont="1" applyBorder="1" applyAlignment="1">
      <alignment horizontal="center" vertical="center" shrinkToFit="1"/>
    </xf>
    <xf numFmtId="176" fontId="2" fillId="0" borderId="34" xfId="1" applyNumberFormat="1" applyFont="1" applyBorder="1">
      <alignment vertical="center"/>
    </xf>
    <xf numFmtId="176" fontId="2" fillId="0" borderId="43" xfId="1" applyNumberFormat="1" applyFont="1" applyBorder="1">
      <alignment vertical="center"/>
    </xf>
    <xf numFmtId="0" fontId="2" fillId="0" borderId="44" xfId="1" applyFont="1" applyBorder="1" applyAlignment="1">
      <alignment horizontal="center" vertical="center"/>
    </xf>
    <xf numFmtId="0" fontId="2" fillId="0" borderId="45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48" xfId="1" applyFont="1" applyBorder="1" applyAlignment="1">
      <alignment horizontal="center" vertical="center"/>
    </xf>
    <xf numFmtId="0" fontId="2" fillId="0" borderId="49" xfId="1" applyFont="1" applyBorder="1" applyAlignment="1">
      <alignment horizontal="center" vertical="center"/>
    </xf>
    <xf numFmtId="177" fontId="2" fillId="0" borderId="44" xfId="1" applyNumberFormat="1" applyFont="1" applyBorder="1">
      <alignment vertical="center"/>
    </xf>
    <xf numFmtId="177" fontId="2" fillId="0" borderId="45" xfId="1" applyNumberFormat="1" applyFont="1" applyBorder="1">
      <alignment vertical="center"/>
    </xf>
    <xf numFmtId="177" fontId="2" fillId="0" borderId="46" xfId="1" applyNumberFormat="1" applyFont="1" applyBorder="1">
      <alignment vertical="center"/>
    </xf>
    <xf numFmtId="176" fontId="2" fillId="3" borderId="30" xfId="1" applyNumberFormat="1" applyFont="1" applyFill="1" applyBorder="1" applyProtection="1">
      <alignment vertical="center"/>
      <protection locked="0"/>
    </xf>
    <xf numFmtId="176" fontId="2" fillId="3" borderId="28" xfId="1" applyNumberFormat="1" applyFont="1" applyFill="1" applyBorder="1" applyProtection="1">
      <alignment vertical="center"/>
      <protection locked="0"/>
    </xf>
    <xf numFmtId="176" fontId="2" fillId="3" borderId="31" xfId="1" applyNumberFormat="1" applyFont="1" applyFill="1" applyBorder="1" applyProtection="1">
      <alignment vertical="center"/>
      <protection locked="0"/>
    </xf>
    <xf numFmtId="176" fontId="2" fillId="0" borderId="42" xfId="1" applyNumberFormat="1" applyFont="1" applyBorder="1">
      <alignment vertical="center"/>
    </xf>
    <xf numFmtId="0" fontId="2" fillId="0" borderId="30" xfId="1" applyFont="1" applyBorder="1" applyAlignment="1">
      <alignment horizontal="center" vertical="center" shrinkToFit="1"/>
    </xf>
    <xf numFmtId="0" fontId="2" fillId="0" borderId="42" xfId="1" applyFont="1" applyBorder="1" applyAlignment="1">
      <alignment horizontal="center" vertical="center" wrapText="1"/>
    </xf>
    <xf numFmtId="0" fontId="2" fillId="0" borderId="34" xfId="1" applyFont="1" applyBorder="1" applyAlignment="1">
      <alignment horizontal="center" vertical="center" wrapText="1"/>
    </xf>
    <xf numFmtId="0" fontId="2" fillId="3" borderId="34" xfId="1" applyFont="1" applyFill="1" applyBorder="1" applyAlignment="1" applyProtection="1">
      <alignment horizontal="center" vertical="center"/>
      <protection locked="0"/>
    </xf>
    <xf numFmtId="0" fontId="2" fillId="3" borderId="43" xfId="1" applyFont="1" applyFill="1" applyBorder="1" applyAlignment="1" applyProtection="1">
      <alignment horizontal="center" vertical="center"/>
      <protection locked="0"/>
    </xf>
    <xf numFmtId="178" fontId="2" fillId="3" borderId="27" xfId="1" applyNumberFormat="1" applyFont="1" applyFill="1" applyBorder="1" applyAlignment="1" applyProtection="1">
      <alignment horizontal="center" vertical="center"/>
      <protection locked="0"/>
    </xf>
    <xf numFmtId="178" fontId="2" fillId="3" borderId="28" xfId="1" applyNumberFormat="1" applyFont="1" applyFill="1" applyBorder="1" applyAlignment="1" applyProtection="1">
      <alignment horizontal="center" vertical="center"/>
      <protection locked="0"/>
    </xf>
    <xf numFmtId="178" fontId="2" fillId="3" borderId="29" xfId="1" applyNumberFormat="1" applyFont="1" applyFill="1" applyBorder="1" applyAlignment="1" applyProtection="1">
      <alignment horizontal="center" vertical="center"/>
      <protection locked="0"/>
    </xf>
    <xf numFmtId="176" fontId="2" fillId="3" borderId="27" xfId="1" applyNumberFormat="1" applyFont="1" applyFill="1" applyBorder="1" applyProtection="1">
      <alignment vertical="center"/>
      <protection locked="0"/>
    </xf>
    <xf numFmtId="176" fontId="2" fillId="0" borderId="3" xfId="1" applyNumberFormat="1" applyFont="1" applyBorder="1">
      <alignment vertical="center"/>
    </xf>
    <xf numFmtId="0" fontId="2" fillId="0" borderId="32" xfId="1" applyFont="1" applyBorder="1" applyAlignment="1">
      <alignment horizontal="center" vertical="center" shrinkToFit="1"/>
    </xf>
    <xf numFmtId="0" fontId="2" fillId="0" borderId="33" xfId="1" applyFont="1" applyBorder="1" applyAlignment="1">
      <alignment horizontal="center" vertical="center" shrinkToFit="1"/>
    </xf>
    <xf numFmtId="176" fontId="2" fillId="0" borderId="13" xfId="1" applyNumberFormat="1" applyFont="1" applyBorder="1">
      <alignment vertical="center"/>
    </xf>
    <xf numFmtId="176" fontId="2" fillId="0" borderId="14" xfId="1" applyNumberFormat="1" applyFont="1" applyBorder="1">
      <alignment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3" borderId="13" xfId="1" applyFont="1" applyFill="1" applyBorder="1" applyAlignment="1" applyProtection="1">
      <alignment horizontal="center" vertical="center"/>
      <protection locked="0"/>
    </xf>
    <xf numFmtId="0" fontId="2" fillId="3" borderId="14" xfId="1" applyFont="1" applyFill="1" applyBorder="1" applyAlignment="1" applyProtection="1">
      <alignment horizontal="center" vertical="center"/>
      <protection locked="0"/>
    </xf>
    <xf numFmtId="176" fontId="2" fillId="0" borderId="21" xfId="1" applyNumberFormat="1" applyFont="1" applyBorder="1">
      <alignment vertical="center"/>
    </xf>
    <xf numFmtId="0" fontId="2" fillId="0" borderId="23" xfId="1" applyFont="1" applyBorder="1" applyAlignment="1">
      <alignment horizontal="center" vertical="center" shrinkToFit="1"/>
    </xf>
    <xf numFmtId="0" fontId="2" fillId="0" borderId="0" xfId="1" applyFont="1" applyAlignment="1">
      <alignment horizontal="center" vertical="center" shrinkToFit="1"/>
    </xf>
    <xf numFmtId="0" fontId="2" fillId="3" borderId="3" xfId="1" applyFont="1" applyFill="1" applyBorder="1" applyAlignment="1" applyProtection="1">
      <alignment horizontal="center" vertical="center"/>
      <protection locked="0"/>
    </xf>
    <xf numFmtId="0" fontId="2" fillId="3" borderId="22" xfId="1" applyFont="1" applyFill="1" applyBorder="1" applyAlignment="1" applyProtection="1">
      <alignment horizontal="center" vertical="center"/>
      <protection locked="0"/>
    </xf>
    <xf numFmtId="0" fontId="2" fillId="0" borderId="26" xfId="1" applyFont="1" applyBorder="1" applyAlignment="1">
      <alignment horizontal="center" vertical="center" shrinkToFit="1"/>
    </xf>
    <xf numFmtId="0" fontId="2" fillId="0" borderId="25" xfId="1" applyFont="1" applyBorder="1" applyAlignment="1">
      <alignment horizontal="center" vertical="center" shrinkToFit="1"/>
    </xf>
    <xf numFmtId="176" fontId="2" fillId="3" borderId="23" xfId="1" applyNumberFormat="1" applyFont="1" applyFill="1" applyBorder="1" applyProtection="1">
      <alignment vertical="center"/>
      <protection locked="0"/>
    </xf>
    <xf numFmtId="176" fontId="2" fillId="3" borderId="0" xfId="1" applyNumberFormat="1" applyFont="1" applyFill="1" applyProtection="1">
      <alignment vertical="center"/>
      <protection locked="0"/>
    </xf>
    <xf numFmtId="176" fontId="2" fillId="3" borderId="24" xfId="1" applyNumberFormat="1" applyFont="1" applyFill="1" applyBorder="1" applyProtection="1">
      <alignment vertical="center"/>
      <protection locked="0"/>
    </xf>
    <xf numFmtId="176" fontId="2" fillId="0" borderId="22" xfId="1" applyNumberFormat="1" applyFont="1" applyBorder="1">
      <alignment vertical="center"/>
    </xf>
    <xf numFmtId="0" fontId="6" fillId="0" borderId="17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178" fontId="2" fillId="3" borderId="15" xfId="1" applyNumberFormat="1" applyFont="1" applyFill="1" applyBorder="1" applyAlignment="1" applyProtection="1">
      <alignment horizontal="center" vertical="center"/>
      <protection locked="0"/>
    </xf>
    <xf numFmtId="178" fontId="2" fillId="3" borderId="0" xfId="1" applyNumberFormat="1" applyFont="1" applyFill="1" applyAlignment="1" applyProtection="1">
      <alignment horizontal="center" vertical="center"/>
      <protection locked="0"/>
    </xf>
    <xf numFmtId="178" fontId="2" fillId="3" borderId="16" xfId="1" applyNumberFormat="1" applyFont="1" applyFill="1" applyBorder="1" applyAlignment="1" applyProtection="1">
      <alignment horizontal="center" vertical="center"/>
      <protection locked="0"/>
    </xf>
    <xf numFmtId="176" fontId="2" fillId="3" borderId="15" xfId="1" applyNumberFormat="1" applyFont="1" applyFill="1" applyBorder="1" applyProtection="1">
      <alignment vertical="center"/>
      <protection locked="0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51" xfId="1" applyFont="1" applyBorder="1" applyAlignment="1">
      <alignment horizontal="center" vertical="center" shrinkToFit="1"/>
    </xf>
    <xf numFmtId="0" fontId="2" fillId="0" borderId="52" xfId="1" applyFont="1" applyBorder="1" applyAlignment="1">
      <alignment horizontal="center" vertical="center" shrinkToFit="1"/>
    </xf>
    <xf numFmtId="0" fontId="2" fillId="0" borderId="24" xfId="1" applyFont="1" applyBorder="1" applyAlignment="1">
      <alignment horizontal="center" vertical="center" shrinkToFit="1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3" borderId="35" xfId="1" applyFont="1" applyFill="1" applyBorder="1" applyAlignment="1" applyProtection="1">
      <alignment horizontal="center" vertical="center" shrinkToFit="1"/>
      <protection locked="0"/>
    </xf>
    <xf numFmtId="0" fontId="6" fillId="3" borderId="36" xfId="1" applyFont="1" applyFill="1" applyBorder="1" applyAlignment="1" applyProtection="1">
      <alignment horizontal="center" vertical="center" shrinkToFit="1"/>
      <protection locked="0"/>
    </xf>
    <xf numFmtId="0" fontId="6" fillId="3" borderId="39" xfId="1" applyFont="1" applyFill="1" applyBorder="1" applyAlignment="1" applyProtection="1">
      <alignment horizontal="center" vertical="center" shrinkToFit="1"/>
      <protection locked="0"/>
    </xf>
    <xf numFmtId="0" fontId="6" fillId="0" borderId="37" xfId="1" applyFont="1" applyBorder="1" applyAlignment="1">
      <alignment horizontal="center" vertical="center"/>
    </xf>
    <xf numFmtId="0" fontId="6" fillId="3" borderId="38" xfId="1" applyFont="1" applyFill="1" applyBorder="1" applyAlignment="1" applyProtection="1">
      <alignment horizontal="center" vertical="center" shrinkToFit="1"/>
      <protection locked="0"/>
    </xf>
    <xf numFmtId="0" fontId="4" fillId="0" borderId="0" xfId="1" applyFont="1" applyAlignment="1">
      <alignment horizontal="center" vertical="center"/>
    </xf>
    <xf numFmtId="0" fontId="6" fillId="0" borderId="38" xfId="1" applyFont="1" applyBorder="1" applyAlignment="1">
      <alignment horizontal="center" vertical="center" shrinkToFit="1"/>
    </xf>
    <xf numFmtId="0" fontId="6" fillId="0" borderId="36" xfId="1" applyFont="1" applyBorder="1" applyAlignment="1">
      <alignment horizontal="center" vertical="center" shrinkToFit="1"/>
    </xf>
    <xf numFmtId="0" fontId="6" fillId="0" borderId="39" xfId="1" applyFont="1" applyBorder="1" applyAlignment="1">
      <alignment horizontal="center" vertical="center" shrinkToFit="1"/>
    </xf>
    <xf numFmtId="0" fontId="6" fillId="0" borderId="0" xfId="1" applyFont="1" applyAlignment="1" applyProtection="1">
      <alignment horizontal="center" vertical="center"/>
      <protection locked="0"/>
    </xf>
    <xf numFmtId="0" fontId="6" fillId="3" borderId="0" xfId="1" applyFont="1" applyFill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0" fontId="2" fillId="3" borderId="40" xfId="1" applyFont="1" applyFill="1" applyBorder="1" applyAlignment="1" applyProtection="1">
      <alignment horizontal="center" vertical="center"/>
      <protection locked="0"/>
    </xf>
    <xf numFmtId="0" fontId="2" fillId="3" borderId="41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chida.local\fs01_KAIGO_HOKEN\&#20171;&#35703;&#20445;&#38522;&#35506;&#32887;&#21729;&#29992;\140_&#32102;&#20184;&#20418;\&#38651;&#23376;&#36215;&#26696;&#26178;&#28155;&#20184;&#26360;&#39006;&#31227;&#21205;&#12501;&#12457;&#12523;&#12480;&#65288;&#20304;&#34276;&#21644;&#65289;\&#29983;&#35336;&#35036;&#21161;&#37329;&#20132;&#20184;&#30003;&#35531;&#26360;&#24335;\&#35036;&#21161;&#37329;&#20132;&#20184;&#30003;&#35531;\&#35352;&#20837;&#20363;\&#35352;&#20837;&#20363;&#12505;&#12540;&#12473;&#12501;&#12449;&#12452;&#12523;&#65288;HP&#12395;&#12399;UP&#12375;&#12394;&#12356;&#65289;\&#35352;&#20837;&#20363;&#12304;&#31038;&#20250;&#31119;&#31049;&#27861;&#20154;&#12539;&#29305;&#39178;&#12394;&#12393;&#12305;&#35036;&#21161;&#37329;&#30003;&#35531;&#38989;&#31639;&#20986;&#34920;&#3156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xmii-oaf1\Users$\140_&#32102;&#20184;&#20418;\09_&#28187;&#38989;\3_&#29983;&#35336;&#22256;&#38627;\&#36605;&#28187;&#35519;&#26360;&#12398;&#12487;&#12540;&#12479;&#31649;&#29702;&#26908;&#35342;\&#29983;&#35336;&#22256;&#38627;&#36605;&#28187;&#35519;&#26360;&#12471;&#12540;&#12488;.2xlsx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ZFS-BU02\BU-fs01_KAIGO_HOKEN\140_&#32102;&#20184;&#20418;\09_&#28187;&#38989;\3_&#29983;&#35336;&#22256;&#38627;\&#12304;S&#12305;&#36605;&#28187;&#35519;&#26360;&#12398;&#12487;&#12540;&#12479;&#31649;&#29702;&#26908;&#35342;\&#23455;&#26045;&#20107;&#26989;&#25152;&#19968;&#3523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軽減調書総括表"/>
      <sheetName val="補助金申請額算出表"/>
      <sheetName val="計算シート"/>
      <sheetName val="テーブル"/>
      <sheetName val="Sheet1 (9)"/>
    </sheetNames>
    <sheetDataSet>
      <sheetData sheetId="0">
        <row r="8">
          <cell r="G8" t="str">
            <v>町田会</v>
          </cell>
        </row>
      </sheetData>
      <sheetData sheetId="1">
        <row r="23">
          <cell r="M23">
            <v>1509296</v>
          </cell>
          <cell r="AE23">
            <v>1043542</v>
          </cell>
          <cell r="AW23">
            <v>409062</v>
          </cell>
        </row>
        <row r="36">
          <cell r="K36">
            <v>459845</v>
          </cell>
        </row>
        <row r="48">
          <cell r="K48">
            <v>229738</v>
          </cell>
        </row>
        <row r="60">
          <cell r="K60">
            <v>176505</v>
          </cell>
        </row>
      </sheetData>
      <sheetData sheetId="2">
        <row r="7">
          <cell r="BB7">
            <v>102397</v>
          </cell>
        </row>
      </sheetData>
      <sheetData sheetId="3">
        <row r="2">
          <cell r="A2" t="str">
            <v>介護福祉施設サービス</v>
          </cell>
          <cell r="B2">
            <v>0</v>
          </cell>
        </row>
        <row r="3">
          <cell r="A3" t="str">
            <v>介護福祉施設サービス（生活保護）</v>
          </cell>
          <cell r="B3">
            <v>1</v>
          </cell>
        </row>
        <row r="4">
          <cell r="A4" t="str">
            <v>地域密着型介護老人福祉施設入所者生活介護</v>
          </cell>
          <cell r="B4">
            <v>0</v>
          </cell>
        </row>
        <row r="5">
          <cell r="A5" t="str">
            <v>地域密着型介護老人福祉施設入所者生活介護（生活保護）</v>
          </cell>
          <cell r="B5">
            <v>1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社会福祉法人"/>
      <sheetName val="給付実績特定入所者DB(20140716)"/>
      <sheetName val="サービス種類テーブル"/>
      <sheetName val="事業者名テーブル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社会福祉法人　合掌苑</v>
          </cell>
        </row>
        <row r="3">
          <cell r="A3" t="str">
            <v>社会福祉法人　賛育会</v>
          </cell>
        </row>
        <row r="4">
          <cell r="A4" t="str">
            <v>社会福祉法人　創和会</v>
          </cell>
        </row>
        <row r="5">
          <cell r="A5" t="str">
            <v>社会福祉法人　竹清会</v>
          </cell>
        </row>
        <row r="6">
          <cell r="A6" t="str">
            <v>社会福祉法人　福音会</v>
          </cell>
        </row>
        <row r="7">
          <cell r="A7" t="str">
            <v>社会福祉法人　芙蓉会</v>
          </cell>
        </row>
        <row r="8">
          <cell r="A8" t="str">
            <v>社会福祉法人　町田市福祉サービス協会</v>
          </cell>
        </row>
        <row r="9">
          <cell r="A9" t="str">
            <v>社会福祉法人　南町田ちいろば会</v>
          </cell>
        </row>
        <row r="10">
          <cell r="A10" t="str">
            <v>社会福祉法人　友愛十字会</v>
          </cell>
        </row>
        <row r="11">
          <cell r="A11" t="str">
            <v>社会福祉法人　悠々会</v>
          </cell>
        </row>
        <row r="12">
          <cell r="A12" t="str">
            <v>社会福祉法人　三光会</v>
          </cell>
        </row>
        <row r="13">
          <cell r="A13" t="str">
            <v>社会福祉法人　龍岡会</v>
          </cell>
        </row>
        <row r="14">
          <cell r="A14" t="str">
            <v>社会福祉法人　若竹大寿会</v>
          </cell>
        </row>
        <row r="15">
          <cell r="A15" t="str">
            <v>社会福祉法人　緑樹会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対象サービス"/>
      <sheetName val="実施事業所一覧"/>
      <sheetName val="介護福祉施設サービス"/>
      <sheetName val="短期入所生活介護"/>
      <sheetName val="通所介護"/>
      <sheetName val="通所リハビリテーション"/>
      <sheetName val="認知症対応型通所介護"/>
      <sheetName val="訪問介護"/>
      <sheetName val="訪問入浴介護"/>
      <sheetName val="訪問看護"/>
      <sheetName val="訪問リハビリテーション"/>
      <sheetName val="介護予防短期入所生活介護"/>
      <sheetName val="介護予防通所介護"/>
      <sheetName val="介護予防認知症対応型通所介護"/>
      <sheetName val="介護予防訪問介護"/>
      <sheetName val="介護予防訪問入浴介護"/>
      <sheetName val="介護予防訪問看護"/>
      <sheetName val="介護予防訪問リハビリテーション"/>
      <sheetName val="事業所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2">
          <cell r="A2">
            <v>1303200016</v>
          </cell>
          <cell r="B2" t="str">
            <v>社会福祉法人　共助会</v>
          </cell>
          <cell r="C2" t="str">
            <v>堺第１高齢者支援センター</v>
          </cell>
          <cell r="D2" t="str">
            <v>高齢者支援センター</v>
          </cell>
        </row>
        <row r="3">
          <cell r="A3">
            <v>1303200024</v>
          </cell>
          <cell r="B3" t="str">
            <v>社会福祉法人　竹清会</v>
          </cell>
          <cell r="C3" t="str">
            <v>堺第２高齢者支援センター</v>
          </cell>
          <cell r="D3" t="str">
            <v>高齢者支援センター</v>
          </cell>
        </row>
        <row r="4">
          <cell r="A4">
            <v>1303200032</v>
          </cell>
          <cell r="B4" t="str">
            <v>社会福祉法人　町田市福祉サービス協会</v>
          </cell>
          <cell r="C4" t="str">
            <v>忠生第１高齢者支援センター</v>
          </cell>
          <cell r="D4" t="str">
            <v>高齢者支援センター</v>
          </cell>
        </row>
        <row r="5">
          <cell r="A5">
            <v>1303200040</v>
          </cell>
          <cell r="B5" t="str">
            <v>社会福祉法人　福音会</v>
          </cell>
          <cell r="C5" t="str">
            <v>忠生第２高齢者支援センター</v>
          </cell>
          <cell r="D5" t="str">
            <v>高齢者支援センター</v>
          </cell>
        </row>
        <row r="6">
          <cell r="A6">
            <v>1303200057</v>
          </cell>
          <cell r="B6" t="str">
            <v>社会福祉法人　悠々会</v>
          </cell>
          <cell r="C6" t="str">
            <v>鶴川第２高齢者支援センター</v>
          </cell>
          <cell r="D6" t="str">
            <v>高齢者支援センター</v>
          </cell>
        </row>
        <row r="7">
          <cell r="A7">
            <v>1303200073</v>
          </cell>
          <cell r="B7" t="str">
            <v>社会福祉法人　賛育会</v>
          </cell>
          <cell r="C7" t="str">
            <v>鶴川第１高齢者支援センター</v>
          </cell>
          <cell r="D7" t="str">
            <v>高齢者支援センター</v>
          </cell>
        </row>
        <row r="8">
          <cell r="A8">
            <v>1303200081</v>
          </cell>
          <cell r="B8" t="str">
            <v>特定非営利活動法人　桜実会</v>
          </cell>
          <cell r="C8" t="str">
            <v>町田第３高齢者支援センター</v>
          </cell>
          <cell r="D8" t="str">
            <v>高齢者支援センター</v>
          </cell>
        </row>
        <row r="9">
          <cell r="A9">
            <v>1303200099</v>
          </cell>
          <cell r="B9" t="str">
            <v>特定非営利活動法人　湧和</v>
          </cell>
          <cell r="C9" t="str">
            <v>町田第２高齢者支援センター</v>
          </cell>
          <cell r="D9" t="str">
            <v>高齢者支援センター</v>
          </cell>
        </row>
        <row r="10">
          <cell r="A10">
            <v>1303200115</v>
          </cell>
          <cell r="B10" t="str">
            <v>社会福祉法人　町田市福祉サービス協会</v>
          </cell>
          <cell r="C10" t="str">
            <v>町田第１高齢者支援センター</v>
          </cell>
          <cell r="D10" t="str">
            <v>高齢者支援センター</v>
          </cell>
        </row>
        <row r="11">
          <cell r="A11">
            <v>1303200123</v>
          </cell>
          <cell r="B11" t="str">
            <v>社会福祉法人　創和会</v>
          </cell>
          <cell r="C11" t="str">
            <v>南第３高齢者支援センター</v>
          </cell>
          <cell r="D11" t="str">
            <v>高齢者支援センター</v>
          </cell>
        </row>
        <row r="12">
          <cell r="A12">
            <v>1303200131</v>
          </cell>
          <cell r="B12" t="str">
            <v>社会福祉法人　合掌苑</v>
          </cell>
          <cell r="C12" t="str">
            <v>南第２高齢者支援センター</v>
          </cell>
          <cell r="D12" t="str">
            <v>高齢者支援センター</v>
          </cell>
        </row>
        <row r="13">
          <cell r="A13">
            <v>1303200149</v>
          </cell>
          <cell r="B13" t="str">
            <v>社会福祉法人　芙蓉会</v>
          </cell>
          <cell r="C13" t="str">
            <v>南第１高齢者支援センター</v>
          </cell>
          <cell r="D13" t="str">
            <v>高齢者支援センター</v>
          </cell>
        </row>
        <row r="14">
          <cell r="A14">
            <v>1313224631</v>
          </cell>
          <cell r="B14" t="str">
            <v>野口整形外科</v>
          </cell>
          <cell r="C14" t="str">
            <v>野口整形外科</v>
          </cell>
          <cell r="D14" t="str">
            <v>通所リハビリテーション</v>
          </cell>
        </row>
        <row r="15">
          <cell r="A15">
            <v>1313224896</v>
          </cell>
          <cell r="B15" t="str">
            <v>医療法人社団　公朋会</v>
          </cell>
          <cell r="C15" t="str">
            <v>西嶋医院</v>
          </cell>
          <cell r="D15" t="str">
            <v>訪問看護</v>
          </cell>
        </row>
        <row r="16">
          <cell r="A16">
            <v>1313270030</v>
          </cell>
          <cell r="B16" t="str">
            <v>医療法人社団　三友会</v>
          </cell>
          <cell r="C16" t="str">
            <v>あけぼの病院</v>
          </cell>
          <cell r="D16" t="str">
            <v>訪問リハビリテーション</v>
          </cell>
        </row>
        <row r="17">
          <cell r="A17">
            <v>1313270774</v>
          </cell>
          <cell r="B17" t="str">
            <v>医療法人社団　幸隆会</v>
          </cell>
          <cell r="C17" t="str">
            <v>多摩丘陵病院</v>
          </cell>
          <cell r="D17" t="str">
            <v>訪問リハビリテーション</v>
          </cell>
        </row>
        <row r="18">
          <cell r="A18">
            <v>1313270857</v>
          </cell>
          <cell r="B18" t="str">
            <v>医療法人社団　康心会</v>
          </cell>
          <cell r="C18" t="str">
            <v>ふれあい町田ホスピタル</v>
          </cell>
          <cell r="D18" t="str">
            <v>訪問リハビリテーション</v>
          </cell>
        </row>
        <row r="19">
          <cell r="A19">
            <v>1353280017</v>
          </cell>
          <cell r="B19" t="str">
            <v>医療法人社団　永生会</v>
          </cell>
          <cell r="C19" t="str">
            <v>介護老人保健施設　オネスティ南町田</v>
          </cell>
          <cell r="D19" t="str">
            <v>通所リハビリテーション</v>
          </cell>
        </row>
        <row r="20">
          <cell r="A20">
            <v>1353280017</v>
          </cell>
          <cell r="B20" t="str">
            <v>医療法人社団　永生会</v>
          </cell>
          <cell r="C20" t="str">
            <v>介護老人保健施設　オネスティ南町田</v>
          </cell>
          <cell r="D20" t="str">
            <v>短期入所療養介護</v>
          </cell>
        </row>
        <row r="21">
          <cell r="A21">
            <v>1353280017</v>
          </cell>
          <cell r="B21" t="str">
            <v>医療法人社団　永生会</v>
          </cell>
          <cell r="C21" t="str">
            <v>介護老人保健施設　オネスティ南町田</v>
          </cell>
          <cell r="D21" t="str">
            <v>介護老人保健施設</v>
          </cell>
        </row>
        <row r="22">
          <cell r="A22">
            <v>1357080146</v>
          </cell>
          <cell r="B22" t="str">
            <v>医療法人社団　鶴川さくら会</v>
          </cell>
          <cell r="C22" t="str">
            <v>老人保健施設　町田さくらんぼ</v>
          </cell>
          <cell r="D22" t="str">
            <v>通所リハビリテーション</v>
          </cell>
        </row>
        <row r="23">
          <cell r="A23">
            <v>1357080146</v>
          </cell>
          <cell r="B23" t="str">
            <v>医療法人社団　鶴川さくら会</v>
          </cell>
          <cell r="C23" t="str">
            <v>老人保健施設　町田さくらんぼ</v>
          </cell>
          <cell r="D23" t="str">
            <v>短期入所療養介護</v>
          </cell>
        </row>
        <row r="24">
          <cell r="A24">
            <v>1357080146</v>
          </cell>
          <cell r="B24" t="str">
            <v>医療法人社団　鶴川さくら会</v>
          </cell>
          <cell r="C24" t="str">
            <v>老人保健施設　町田さくらんぼ</v>
          </cell>
          <cell r="D24" t="str">
            <v>介護老人保健施設</v>
          </cell>
        </row>
        <row r="25">
          <cell r="A25">
            <v>1357080245</v>
          </cell>
          <cell r="B25" t="str">
            <v>社会福祉法人　共助会</v>
          </cell>
          <cell r="C25" t="str">
            <v>介護老人保健施設　サンシルバー町田</v>
          </cell>
          <cell r="D25" t="str">
            <v>通所リハビリテーション</v>
          </cell>
        </row>
        <row r="26">
          <cell r="A26">
            <v>1357080245</v>
          </cell>
          <cell r="B26" t="str">
            <v>社会福祉法人　共助会</v>
          </cell>
          <cell r="C26" t="str">
            <v>介護老人保健施設　サンシルバー町田</v>
          </cell>
          <cell r="D26" t="str">
            <v>短期入所療養介護</v>
          </cell>
        </row>
        <row r="27">
          <cell r="A27">
            <v>1357080245</v>
          </cell>
          <cell r="B27" t="str">
            <v>医療法人社団　共助会</v>
          </cell>
          <cell r="C27" t="str">
            <v>介護老人保健施設　サンシルバー町田</v>
          </cell>
          <cell r="D27" t="str">
            <v>介護老人保健施設</v>
          </cell>
        </row>
        <row r="28">
          <cell r="A28">
            <v>1357080609</v>
          </cell>
          <cell r="B28" t="str">
            <v>医療法人社団　久和会</v>
          </cell>
          <cell r="C28" t="str">
            <v>老人保健施設　マイライフ尾根道</v>
          </cell>
          <cell r="D28" t="str">
            <v>通所リハビリテーション</v>
          </cell>
        </row>
        <row r="29">
          <cell r="A29">
            <v>1357080609</v>
          </cell>
          <cell r="B29" t="str">
            <v>医療法人社団　久和会</v>
          </cell>
          <cell r="C29" t="str">
            <v>老人保健施設　マイライフ尾根道</v>
          </cell>
          <cell r="D29" t="str">
            <v>短期入所療養介護</v>
          </cell>
        </row>
        <row r="30">
          <cell r="A30">
            <v>1357080609</v>
          </cell>
          <cell r="B30" t="str">
            <v>医療法人社団　久和会</v>
          </cell>
          <cell r="C30" t="str">
            <v>老人保健施設　マイライフ尾根道</v>
          </cell>
          <cell r="D30" t="str">
            <v>介護老人保健施設</v>
          </cell>
        </row>
        <row r="31">
          <cell r="A31">
            <v>1357080930</v>
          </cell>
          <cell r="B31" t="str">
            <v>医療法人社団　伊藤病院</v>
          </cell>
          <cell r="C31" t="str">
            <v>介護老人保健施設　ハピネスせりがや</v>
          </cell>
          <cell r="D31" t="str">
            <v>通所リハビリテーション</v>
          </cell>
        </row>
        <row r="32">
          <cell r="A32">
            <v>1357080930</v>
          </cell>
          <cell r="B32" t="str">
            <v>医療法人社団　伊藤病院</v>
          </cell>
          <cell r="C32" t="str">
            <v>介護老人保健施設　ハピネスせりがや</v>
          </cell>
          <cell r="D32" t="str">
            <v>短期入所療養介護</v>
          </cell>
        </row>
        <row r="33">
          <cell r="A33">
            <v>1357080930</v>
          </cell>
          <cell r="B33" t="str">
            <v>医療法人社団　伊藤病院</v>
          </cell>
          <cell r="C33" t="str">
            <v>介護老人保健施設　ハピネスせりがや</v>
          </cell>
          <cell r="D33" t="str">
            <v>介護老人保健施設</v>
          </cell>
        </row>
        <row r="34">
          <cell r="A34">
            <v>1357081557</v>
          </cell>
          <cell r="B34" t="str">
            <v>医療法人社団　康心会</v>
          </cell>
          <cell r="C34" t="str">
            <v>介護老人保健施設　ふれあいの町田</v>
          </cell>
          <cell r="D34" t="str">
            <v>通所リハビリテーション</v>
          </cell>
        </row>
        <row r="35">
          <cell r="A35">
            <v>1357081557</v>
          </cell>
          <cell r="B35" t="str">
            <v>医療法人社団　康心会</v>
          </cell>
          <cell r="C35" t="str">
            <v>介護老人保健施設　ふれあいの町田</v>
          </cell>
          <cell r="D35" t="str">
            <v>短期入所療養介護</v>
          </cell>
        </row>
        <row r="36">
          <cell r="A36">
            <v>1357081557</v>
          </cell>
          <cell r="B36" t="str">
            <v>医療法人社団　康心会</v>
          </cell>
          <cell r="C36" t="str">
            <v>介護老人保健施設　ふれあいの町田</v>
          </cell>
          <cell r="D36" t="str">
            <v>介護老人保健施設</v>
          </cell>
        </row>
        <row r="37">
          <cell r="A37">
            <v>1363290014</v>
          </cell>
          <cell r="B37" t="str">
            <v>医療法人社団　康心会</v>
          </cell>
          <cell r="C37" t="str">
            <v>訪問看護ステーション旭</v>
          </cell>
          <cell r="D37" t="str">
            <v>訪問看護</v>
          </cell>
        </row>
        <row r="38">
          <cell r="A38">
            <v>1363290022</v>
          </cell>
          <cell r="B38" t="str">
            <v>社会福祉法人　コメット</v>
          </cell>
          <cell r="C38" t="str">
            <v>訪問看護・野の花ステーション</v>
          </cell>
          <cell r="D38" t="str">
            <v>訪問看護</v>
          </cell>
        </row>
        <row r="39">
          <cell r="A39">
            <v>1363290030</v>
          </cell>
          <cell r="B39" t="str">
            <v>医療法人社団　正志会</v>
          </cell>
          <cell r="C39" t="str">
            <v>南町田訪問看護ステーション　ペンギン</v>
          </cell>
          <cell r="D39" t="str">
            <v>訪問看護</v>
          </cell>
        </row>
        <row r="40">
          <cell r="A40">
            <v>1363290063</v>
          </cell>
          <cell r="B40" t="str">
            <v>株式会社　ノエ</v>
          </cell>
          <cell r="C40" t="str">
            <v>訪問看護あい羽</v>
          </cell>
          <cell r="D40" t="str">
            <v>訪問看護</v>
          </cell>
        </row>
        <row r="41">
          <cell r="A41">
            <v>1363290071</v>
          </cell>
          <cell r="B41" t="str">
            <v>社会福祉法人　福音会</v>
          </cell>
          <cell r="C41" t="str">
            <v>訪問看護ステーション　木曽山崎</v>
          </cell>
          <cell r="D41" t="str">
            <v>訪問看護</v>
          </cell>
        </row>
        <row r="42">
          <cell r="A42">
            <v>1363290089</v>
          </cell>
          <cell r="B42" t="str">
            <v>一般社団法人なれっじ・ネットワーク</v>
          </cell>
          <cell r="C42" t="str">
            <v>訪問看護ナースソリューション　たんぽぽ</v>
          </cell>
          <cell r="D42" t="str">
            <v>訪問看護</v>
          </cell>
        </row>
        <row r="43">
          <cell r="A43">
            <v>1363290097</v>
          </cell>
          <cell r="B43" t="str">
            <v>社会福祉法人　正吉福祉会</v>
          </cell>
          <cell r="C43" t="str">
            <v>訪問看護ステーション　まちだ正吉苑</v>
          </cell>
          <cell r="D43" t="str">
            <v>訪問看護</v>
          </cell>
        </row>
        <row r="44">
          <cell r="A44">
            <v>1363290105</v>
          </cell>
          <cell r="B44" t="str">
            <v>社会福祉法人　七五三会</v>
          </cell>
          <cell r="C44" t="str">
            <v>訪問看護ステーション　いづみの里</v>
          </cell>
          <cell r="D44" t="str">
            <v>訪問看護</v>
          </cell>
        </row>
        <row r="45">
          <cell r="A45">
            <v>1363290113</v>
          </cell>
          <cell r="B45" t="str">
            <v>医療法人社団　永生会</v>
          </cell>
          <cell r="C45" t="str">
            <v>訪問看護ステーション口笛</v>
          </cell>
          <cell r="D45" t="str">
            <v>訪問看護</v>
          </cell>
        </row>
        <row r="46">
          <cell r="A46">
            <v>1363290139</v>
          </cell>
          <cell r="B46" t="str">
            <v>玉学ハイツ株式会社</v>
          </cell>
          <cell r="C46" t="str">
            <v>玉川学園ゆい訪問看護ステーション</v>
          </cell>
          <cell r="D46" t="str">
            <v>訪問看護</v>
          </cell>
        </row>
        <row r="47">
          <cell r="A47">
            <v>1363290147</v>
          </cell>
          <cell r="B47" t="str">
            <v>株式会社モリモリ</v>
          </cell>
          <cell r="C47" t="str">
            <v>みんなの訪問看護リハビリステーション町田</v>
          </cell>
          <cell r="D47" t="str">
            <v>訪問看護</v>
          </cell>
        </row>
        <row r="48">
          <cell r="A48">
            <v>1363290154</v>
          </cell>
          <cell r="B48" t="str">
            <v>タツミメディカルサービス株式会社</v>
          </cell>
          <cell r="C48" t="str">
            <v>タツミ訪問看護ステーション成瀬</v>
          </cell>
          <cell r="D48" t="str">
            <v>訪問看護</v>
          </cell>
        </row>
        <row r="49">
          <cell r="A49">
            <v>1363290162</v>
          </cell>
          <cell r="B49" t="str">
            <v>医療法人社団　創生会</v>
          </cell>
          <cell r="C49" t="str">
            <v>町田病院訪問看護ステーション</v>
          </cell>
          <cell r="D49" t="str">
            <v>訪問看護</v>
          </cell>
        </row>
        <row r="50">
          <cell r="A50">
            <v>1367191562</v>
          </cell>
          <cell r="B50" t="str">
            <v>社団法人町田市医師会</v>
          </cell>
          <cell r="C50" t="str">
            <v>町田市医師会訪問看護ステーション</v>
          </cell>
          <cell r="D50" t="str">
            <v>訪問看護</v>
          </cell>
        </row>
        <row r="51">
          <cell r="A51">
            <v>1367192768</v>
          </cell>
          <cell r="B51" t="str">
            <v>医療法人社団　公朋会</v>
          </cell>
          <cell r="C51" t="str">
            <v>だんけ訪問看護ステーション</v>
          </cell>
          <cell r="D51" t="str">
            <v>訪問看護</v>
          </cell>
        </row>
        <row r="52">
          <cell r="A52">
            <v>1367192776</v>
          </cell>
          <cell r="B52" t="str">
            <v>医療法人社団　伊藤病院</v>
          </cell>
          <cell r="C52" t="str">
            <v>せりがや訪問看護ステーション</v>
          </cell>
          <cell r="D52" t="str">
            <v>訪問看護</v>
          </cell>
        </row>
        <row r="53">
          <cell r="A53">
            <v>1367193436</v>
          </cell>
          <cell r="B53" t="str">
            <v>社会福祉法人　賛育会</v>
          </cell>
          <cell r="C53" t="str">
            <v>訪問看護ステーション　清風園</v>
          </cell>
          <cell r="D53" t="str">
            <v>訪問看護</v>
          </cell>
        </row>
        <row r="54">
          <cell r="A54">
            <v>1367193808</v>
          </cell>
          <cell r="B54" t="str">
            <v>医療法人社団　三医会</v>
          </cell>
          <cell r="C54" t="str">
            <v>訪問看護ステーション鶴川ひまわり</v>
          </cell>
          <cell r="D54" t="str">
            <v>訪問看護</v>
          </cell>
        </row>
        <row r="55">
          <cell r="A55">
            <v>1367194129</v>
          </cell>
          <cell r="B55" t="str">
            <v>医療法人社団　慶泉会</v>
          </cell>
          <cell r="C55" t="str">
            <v>訪問看護ステーション　あゆみ</v>
          </cell>
          <cell r="D55" t="str">
            <v>訪問看護</v>
          </cell>
        </row>
        <row r="56">
          <cell r="A56">
            <v>1367197213</v>
          </cell>
          <cell r="B56" t="str">
            <v>有限会社　G</v>
          </cell>
          <cell r="C56" t="str">
            <v>きらら訪問看護ステーション</v>
          </cell>
          <cell r="D56" t="str">
            <v>訪問看護</v>
          </cell>
        </row>
        <row r="57">
          <cell r="A57">
            <v>1367197361</v>
          </cell>
          <cell r="B57" t="str">
            <v>社会福祉法人　合掌苑</v>
          </cell>
          <cell r="C57" t="str">
            <v>訪問看護ステーション　合掌苑鶴間</v>
          </cell>
          <cell r="D57" t="str">
            <v>訪問看護</v>
          </cell>
        </row>
        <row r="58">
          <cell r="A58">
            <v>1367197460</v>
          </cell>
          <cell r="B58" t="str">
            <v>有限会社　ぽかぽかライフケア</v>
          </cell>
          <cell r="C58" t="str">
            <v>ぽかぽかリハビリ訪問看護ステーション</v>
          </cell>
          <cell r="D58" t="str">
            <v>訪問看護</v>
          </cell>
        </row>
        <row r="59">
          <cell r="A59">
            <v>1367198815</v>
          </cell>
          <cell r="B59" t="str">
            <v>医療法人社団　幸隆会</v>
          </cell>
          <cell r="C59" t="str">
            <v>わかば訪問看護ステーション</v>
          </cell>
          <cell r="D59" t="str">
            <v>訪問看護</v>
          </cell>
        </row>
        <row r="60">
          <cell r="A60">
            <v>1367198989</v>
          </cell>
          <cell r="B60" t="str">
            <v>特定非営利活動法人　楓の風</v>
          </cell>
          <cell r="C60" t="str">
            <v>在宅療養支援ステーションかえでの風</v>
          </cell>
          <cell r="D60" t="str">
            <v>訪問看護</v>
          </cell>
        </row>
        <row r="61">
          <cell r="A61">
            <v>1367199094</v>
          </cell>
          <cell r="B61" t="str">
            <v>株式会社　茉莉花</v>
          </cell>
          <cell r="C61" t="str">
            <v>ジャスミン訪問看護ステーション</v>
          </cell>
          <cell r="D61" t="str">
            <v>訪問看護</v>
          </cell>
        </row>
        <row r="62">
          <cell r="A62">
            <v>1373200011</v>
          </cell>
          <cell r="B62" t="str">
            <v>株式会社　ニチイ学館</v>
          </cell>
          <cell r="C62" t="str">
            <v>ニチイケアセンター町田</v>
          </cell>
          <cell r="D62" t="str">
            <v>居宅介護支援</v>
          </cell>
        </row>
        <row r="63">
          <cell r="A63">
            <v>1373200029</v>
          </cell>
          <cell r="B63" t="str">
            <v>株式会社　ライフサポートめぐみ</v>
          </cell>
          <cell r="C63" t="str">
            <v>介護支援サービスめぐみ</v>
          </cell>
          <cell r="D63" t="str">
            <v>居宅介護支援</v>
          </cell>
        </row>
        <row r="64">
          <cell r="A64">
            <v>1373200037</v>
          </cell>
          <cell r="B64" t="str">
            <v>株式会社　大藤</v>
          </cell>
          <cell r="C64" t="str">
            <v>伊藤鍼灸院</v>
          </cell>
          <cell r="D64" t="str">
            <v>居宅介護支援</v>
          </cell>
        </row>
        <row r="65">
          <cell r="A65">
            <v>1373200052</v>
          </cell>
          <cell r="B65" t="str">
            <v>社会福祉法人　賛育会</v>
          </cell>
          <cell r="C65" t="str">
            <v>第二清風園居宅介護支援事業所</v>
          </cell>
          <cell r="D65" t="str">
            <v>居宅介護支援</v>
          </cell>
        </row>
        <row r="66">
          <cell r="A66">
            <v>1373200060</v>
          </cell>
          <cell r="B66" t="str">
            <v>社会福祉法人　町田市福祉サービス協会</v>
          </cell>
          <cell r="C66" t="str">
            <v>福祉協会居宅介護支援事業所</v>
          </cell>
          <cell r="D66" t="str">
            <v>居宅介護支援</v>
          </cell>
        </row>
        <row r="67">
          <cell r="A67">
            <v>1373200078</v>
          </cell>
          <cell r="B67" t="str">
            <v>社会福祉法人　町田市福祉サービス協会</v>
          </cell>
          <cell r="C67" t="str">
            <v>小山田介護センター</v>
          </cell>
          <cell r="D67" t="str">
            <v>居宅介護支援</v>
          </cell>
        </row>
        <row r="68">
          <cell r="A68">
            <v>1373200086</v>
          </cell>
          <cell r="B68" t="str">
            <v>社会福祉法人　創和会</v>
          </cell>
          <cell r="C68" t="str">
            <v>ケアマネジメントセンター成瀬</v>
          </cell>
          <cell r="D68" t="str">
            <v>居宅介護支援</v>
          </cell>
        </row>
        <row r="69">
          <cell r="A69">
            <v>1373200102</v>
          </cell>
          <cell r="B69" t="str">
            <v>社会福祉法人　合掌苑</v>
          </cell>
          <cell r="C69" t="str">
            <v>合掌苑</v>
          </cell>
          <cell r="D69" t="str">
            <v>居宅介護支援</v>
          </cell>
        </row>
        <row r="70">
          <cell r="A70">
            <v>1373200110</v>
          </cell>
          <cell r="B70" t="str">
            <v>社会福祉法人　芙蓉会</v>
          </cell>
          <cell r="C70" t="str">
            <v>居宅介護支援事業所　芙蓉園</v>
          </cell>
          <cell r="D70" t="str">
            <v>居宅介護支援</v>
          </cell>
        </row>
        <row r="71">
          <cell r="A71">
            <v>1373200128</v>
          </cell>
          <cell r="B71" t="str">
            <v>医療法人社団　伊藤病院</v>
          </cell>
          <cell r="C71" t="str">
            <v>せりがや訪問看護ステーション</v>
          </cell>
          <cell r="D71" t="str">
            <v>居宅介護支援</v>
          </cell>
        </row>
        <row r="72">
          <cell r="A72">
            <v>1373200136</v>
          </cell>
          <cell r="B72" t="str">
            <v>社会福祉法人　共助会</v>
          </cell>
          <cell r="C72" t="str">
            <v>指定居宅介護支援事業所　サンシルバー町田</v>
          </cell>
          <cell r="D72" t="str">
            <v>居宅介護支援</v>
          </cell>
        </row>
        <row r="73">
          <cell r="A73">
            <v>1373200144</v>
          </cell>
          <cell r="B73" t="str">
            <v>社会福祉法人　福音会</v>
          </cell>
          <cell r="C73" t="str">
            <v>居宅介護支援事業所　ふくいん</v>
          </cell>
          <cell r="D73" t="str">
            <v>居宅介護支援</v>
          </cell>
        </row>
        <row r="74">
          <cell r="A74">
            <v>1373200151</v>
          </cell>
          <cell r="B74" t="str">
            <v>社会福祉法人　福音会</v>
          </cell>
          <cell r="C74" t="str">
            <v>居宅介護支援事業所　木曽山崎</v>
          </cell>
          <cell r="D74" t="str">
            <v>居宅介護支援</v>
          </cell>
        </row>
        <row r="75">
          <cell r="A75">
            <v>1373200169</v>
          </cell>
          <cell r="B75" t="str">
            <v>社団法人町田市医師会</v>
          </cell>
          <cell r="C75" t="str">
            <v>町田市医師会訪問看護ステーション</v>
          </cell>
          <cell r="D75" t="str">
            <v>居宅介護支援</v>
          </cell>
        </row>
        <row r="76">
          <cell r="A76">
            <v>1373200177</v>
          </cell>
          <cell r="B76" t="str">
            <v>医療法人社団　公朋会</v>
          </cell>
          <cell r="C76" t="str">
            <v>だんけケアマネジメントセンター</v>
          </cell>
          <cell r="D76" t="str">
            <v>居宅介護支援</v>
          </cell>
        </row>
        <row r="77">
          <cell r="A77">
            <v>1373200185</v>
          </cell>
          <cell r="B77" t="str">
            <v>社会福祉法人　東京援護協会</v>
          </cell>
          <cell r="C77" t="str">
            <v>サルビア指定居宅介護支援事業所</v>
          </cell>
          <cell r="D77" t="str">
            <v>居宅介護支援</v>
          </cell>
        </row>
        <row r="78">
          <cell r="A78">
            <v>1373200193</v>
          </cell>
          <cell r="B78" t="str">
            <v>社会福祉法人　七五三会</v>
          </cell>
          <cell r="C78" t="str">
            <v>いづみの里</v>
          </cell>
          <cell r="D78" t="str">
            <v>居宅介護支援</v>
          </cell>
        </row>
        <row r="79">
          <cell r="A79">
            <v>1373200193</v>
          </cell>
          <cell r="B79" t="str">
            <v>社会福祉法人　七五三会</v>
          </cell>
          <cell r="C79" t="str">
            <v>いづみの里</v>
          </cell>
          <cell r="D79" t="str">
            <v>訪問介護</v>
          </cell>
        </row>
        <row r="80">
          <cell r="A80">
            <v>1373200193</v>
          </cell>
          <cell r="B80" t="str">
            <v>社会福祉法人　七五三会</v>
          </cell>
          <cell r="C80" t="str">
            <v>いづみの里</v>
          </cell>
          <cell r="D80" t="str">
            <v>通所介護</v>
          </cell>
        </row>
        <row r="81">
          <cell r="A81">
            <v>1373200193</v>
          </cell>
          <cell r="B81" t="str">
            <v>社会福祉法人　七五三会</v>
          </cell>
          <cell r="C81" t="str">
            <v>いづみの里</v>
          </cell>
          <cell r="D81" t="str">
            <v>短期入所生活介護</v>
          </cell>
        </row>
        <row r="82">
          <cell r="A82">
            <v>1373200193</v>
          </cell>
          <cell r="B82" t="str">
            <v>社会福祉法人　七五三会</v>
          </cell>
          <cell r="C82" t="str">
            <v>いづみの里</v>
          </cell>
          <cell r="D82" t="str">
            <v>認知症対応型通所介護</v>
          </cell>
        </row>
        <row r="83">
          <cell r="A83">
            <v>1373200201</v>
          </cell>
          <cell r="B83" t="str">
            <v>医療法人社団　鶴川さくら会</v>
          </cell>
          <cell r="C83" t="str">
            <v>指定居宅介護支援事業所　桜</v>
          </cell>
          <cell r="D83" t="str">
            <v>居宅介護支援</v>
          </cell>
        </row>
        <row r="84">
          <cell r="A84">
            <v>1373200219</v>
          </cell>
          <cell r="B84" t="str">
            <v>社会福祉法人　賛育会</v>
          </cell>
          <cell r="C84" t="str">
            <v>清風園</v>
          </cell>
          <cell r="D84" t="str">
            <v>短期入所生活介護</v>
          </cell>
        </row>
        <row r="85">
          <cell r="A85">
            <v>1373200219</v>
          </cell>
          <cell r="B85" t="str">
            <v>社会福祉法人　賛育会</v>
          </cell>
          <cell r="C85" t="str">
            <v>清風園</v>
          </cell>
          <cell r="D85" t="str">
            <v>介護老人福祉施設</v>
          </cell>
        </row>
        <row r="86">
          <cell r="A86">
            <v>1373200227</v>
          </cell>
          <cell r="B86" t="str">
            <v>社会福祉法人　芙蓉会</v>
          </cell>
          <cell r="C86" t="str">
            <v>芙蓉園</v>
          </cell>
          <cell r="D86" t="str">
            <v>介護老人福祉施設</v>
          </cell>
        </row>
        <row r="87">
          <cell r="A87">
            <v>1373200235</v>
          </cell>
          <cell r="B87" t="str">
            <v>社会福祉法人　友愛十字会</v>
          </cell>
          <cell r="C87" t="str">
            <v>友愛荘</v>
          </cell>
          <cell r="D87" t="str">
            <v>短期入所生活介護</v>
          </cell>
        </row>
        <row r="88">
          <cell r="A88">
            <v>1373200235</v>
          </cell>
          <cell r="B88" t="str">
            <v>社会福祉法人　友愛十字会</v>
          </cell>
          <cell r="C88" t="str">
            <v>友愛荘</v>
          </cell>
          <cell r="D88" t="str">
            <v>介護老人福祉施設</v>
          </cell>
        </row>
        <row r="89">
          <cell r="A89">
            <v>1373200243</v>
          </cell>
          <cell r="B89" t="str">
            <v>社会福祉法人　南町田ちいろば会</v>
          </cell>
          <cell r="C89" t="str">
            <v>みぎわホーム</v>
          </cell>
          <cell r="D89" t="str">
            <v>短期入所生活介護</v>
          </cell>
        </row>
        <row r="90">
          <cell r="A90">
            <v>1373200243</v>
          </cell>
          <cell r="B90" t="str">
            <v>社会福祉法人　南町田ちいろば会</v>
          </cell>
          <cell r="C90" t="str">
            <v>みぎわホーム</v>
          </cell>
          <cell r="D90" t="str">
            <v>介護老人福祉施設</v>
          </cell>
        </row>
        <row r="91">
          <cell r="A91">
            <v>1373200250</v>
          </cell>
          <cell r="B91" t="str">
            <v>社会福祉法人　福音会</v>
          </cell>
          <cell r="C91" t="str">
            <v>福音の家</v>
          </cell>
          <cell r="D91" t="str">
            <v>短期入所生活介護</v>
          </cell>
        </row>
        <row r="92">
          <cell r="A92">
            <v>1373200250</v>
          </cell>
          <cell r="B92" t="str">
            <v>社会福祉法人　福音会</v>
          </cell>
          <cell r="C92" t="str">
            <v>福音の家</v>
          </cell>
          <cell r="D92" t="str">
            <v>介護老人福祉施設</v>
          </cell>
        </row>
        <row r="93">
          <cell r="A93">
            <v>1373200268</v>
          </cell>
          <cell r="B93" t="str">
            <v>社会福祉法人　月峰会</v>
          </cell>
          <cell r="C93" t="str">
            <v>杏林荘</v>
          </cell>
          <cell r="D93" t="str">
            <v>介護老人福祉施設</v>
          </cell>
        </row>
        <row r="94">
          <cell r="A94">
            <v>1373200276</v>
          </cell>
          <cell r="B94" t="str">
            <v>社会福祉法人　東京援護協会</v>
          </cell>
          <cell r="C94" t="str">
            <v>サルビア荘</v>
          </cell>
          <cell r="D94" t="str">
            <v>短期入所生活介護</v>
          </cell>
        </row>
        <row r="95">
          <cell r="A95">
            <v>1373200276</v>
          </cell>
          <cell r="B95" t="str">
            <v>社会福祉法人　東京援護協会</v>
          </cell>
          <cell r="C95" t="str">
            <v>サルビア荘</v>
          </cell>
          <cell r="D95" t="str">
            <v>介護老人福祉施設</v>
          </cell>
        </row>
        <row r="96">
          <cell r="A96">
            <v>1373200284</v>
          </cell>
          <cell r="B96" t="str">
            <v>社会福祉法人　合掌苑</v>
          </cell>
          <cell r="C96" t="str">
            <v>合掌苑桂寮</v>
          </cell>
          <cell r="D96" t="str">
            <v>短期入所生活介護</v>
          </cell>
        </row>
        <row r="97">
          <cell r="A97">
            <v>1373200284</v>
          </cell>
          <cell r="B97" t="str">
            <v>社会福祉法人　合掌苑</v>
          </cell>
          <cell r="C97" t="str">
            <v>合掌苑桂寮</v>
          </cell>
          <cell r="D97" t="str">
            <v>介護老人福祉施設</v>
          </cell>
        </row>
        <row r="98">
          <cell r="A98">
            <v>1373200292</v>
          </cell>
          <cell r="B98" t="str">
            <v>社会福祉法人　七五三会</v>
          </cell>
          <cell r="C98" t="str">
            <v>いづみの里</v>
          </cell>
          <cell r="D98" t="str">
            <v>介護老人福祉施設</v>
          </cell>
        </row>
        <row r="99">
          <cell r="A99">
            <v>1373200300</v>
          </cell>
          <cell r="B99" t="str">
            <v>社会福祉法人　賛育会</v>
          </cell>
          <cell r="C99" t="str">
            <v>第二清風園</v>
          </cell>
          <cell r="D99" t="str">
            <v>介護老人福祉施設</v>
          </cell>
        </row>
        <row r="100">
          <cell r="A100">
            <v>1373200326</v>
          </cell>
          <cell r="B100" t="str">
            <v>医療法人社団　三医会</v>
          </cell>
          <cell r="C100" t="str">
            <v>訪問看護ステーション鶴川ひまわり</v>
          </cell>
          <cell r="D100" t="str">
            <v>居宅介護支援</v>
          </cell>
        </row>
        <row r="101">
          <cell r="A101">
            <v>1373200375</v>
          </cell>
          <cell r="B101" t="str">
            <v>株式会社　ツクイ</v>
          </cell>
          <cell r="C101" t="str">
            <v>ツクイ町田森野</v>
          </cell>
          <cell r="D101" t="str">
            <v>居宅介護支援</v>
          </cell>
        </row>
        <row r="102">
          <cell r="A102">
            <v>1373200383</v>
          </cell>
          <cell r="B102" t="str">
            <v>菱明ロイヤルライフ株式会社</v>
          </cell>
          <cell r="C102" t="str">
            <v>コンフォート　ロイヤルライフ多摩</v>
          </cell>
          <cell r="D102" t="str">
            <v>特定施設入居者生活介護</v>
          </cell>
        </row>
        <row r="103">
          <cell r="A103">
            <v>1373200409</v>
          </cell>
          <cell r="B103" t="str">
            <v>株式会社　ツクイ</v>
          </cell>
          <cell r="C103" t="str">
            <v>ツクイ町田森野</v>
          </cell>
          <cell r="D103" t="str">
            <v>訪問介護</v>
          </cell>
        </row>
        <row r="104">
          <cell r="A104">
            <v>1373200409</v>
          </cell>
          <cell r="B104" t="str">
            <v>株式会社　ツクイ</v>
          </cell>
          <cell r="C104" t="str">
            <v>ツクイ町田森野</v>
          </cell>
          <cell r="D104" t="str">
            <v>訪問入浴介護</v>
          </cell>
        </row>
        <row r="105">
          <cell r="A105">
            <v>1373200417</v>
          </cell>
          <cell r="B105" t="str">
            <v>企業組合労協センター事業団</v>
          </cell>
          <cell r="C105" t="str">
            <v>ワーカーズコープけやき</v>
          </cell>
          <cell r="D105" t="str">
            <v>訪問介護</v>
          </cell>
        </row>
        <row r="106">
          <cell r="A106">
            <v>1373200425</v>
          </cell>
          <cell r="B106" t="str">
            <v>生活協同組合・東京高齢協</v>
          </cell>
          <cell r="C106" t="str">
            <v>東京高齢協町田地域センター</v>
          </cell>
          <cell r="D106" t="str">
            <v>訪問介護</v>
          </cell>
        </row>
        <row r="107">
          <cell r="A107">
            <v>1373200425</v>
          </cell>
          <cell r="B107" t="str">
            <v>生活協同組合・東京高齢協</v>
          </cell>
          <cell r="C107" t="str">
            <v>東京高齢協町田地域センター</v>
          </cell>
          <cell r="D107" t="str">
            <v>通院等乗降介助</v>
          </cell>
        </row>
        <row r="108">
          <cell r="A108">
            <v>1373200466</v>
          </cell>
          <cell r="B108" t="str">
            <v>株式会社　ライフサポートめぐみ</v>
          </cell>
          <cell r="C108" t="str">
            <v>ヘルパーステーション　めぐみ</v>
          </cell>
          <cell r="D108" t="str">
            <v>訪問介護</v>
          </cell>
        </row>
        <row r="109">
          <cell r="A109">
            <v>1373200474</v>
          </cell>
          <cell r="B109" t="str">
            <v>医療法人社団　芙蓉会</v>
          </cell>
          <cell r="C109" t="str">
            <v>医療法人社団　芙蓉会　ふよう病院</v>
          </cell>
          <cell r="D109" t="str">
            <v>介護療養型医療施設</v>
          </cell>
        </row>
        <row r="110">
          <cell r="A110">
            <v>1373200490</v>
          </cell>
          <cell r="B110" t="str">
            <v>社会福祉法人　福音会</v>
          </cell>
          <cell r="C110" t="str">
            <v>ふくいんヘルパーステーション</v>
          </cell>
          <cell r="D110" t="str">
            <v>訪問介護</v>
          </cell>
        </row>
        <row r="111">
          <cell r="A111">
            <v>1373200508</v>
          </cell>
          <cell r="B111" t="str">
            <v>社会福祉法人　福音会</v>
          </cell>
          <cell r="C111" t="str">
            <v>デイサービス鶴川</v>
          </cell>
          <cell r="D111" t="str">
            <v>通所介護</v>
          </cell>
        </row>
        <row r="112">
          <cell r="A112">
            <v>1373200516</v>
          </cell>
          <cell r="B112" t="str">
            <v>社会福祉法人　福音会</v>
          </cell>
          <cell r="C112" t="str">
            <v>まちだケアセンター</v>
          </cell>
          <cell r="D112" t="str">
            <v>通所介護</v>
          </cell>
        </row>
        <row r="113">
          <cell r="A113">
            <v>1373200516</v>
          </cell>
          <cell r="B113" t="str">
            <v>社会福祉法人　福音会</v>
          </cell>
          <cell r="C113" t="str">
            <v>まちだケアセンター</v>
          </cell>
          <cell r="D113" t="str">
            <v>認知症対応型通所介護</v>
          </cell>
        </row>
        <row r="114">
          <cell r="A114">
            <v>1373200524</v>
          </cell>
          <cell r="B114" t="str">
            <v>医療法人社団　久和会</v>
          </cell>
          <cell r="C114" t="str">
            <v>彦根整形外科クリニック</v>
          </cell>
          <cell r="D114" t="str">
            <v>居宅介護支援</v>
          </cell>
        </row>
        <row r="115">
          <cell r="A115">
            <v>1373200540</v>
          </cell>
          <cell r="B115" t="str">
            <v>株式会社　ニチイ学館</v>
          </cell>
          <cell r="C115" t="str">
            <v>ニチイケアセンター町田</v>
          </cell>
          <cell r="D115" t="str">
            <v>訪問介護</v>
          </cell>
        </row>
        <row r="116">
          <cell r="A116">
            <v>1373200557</v>
          </cell>
          <cell r="B116" t="str">
            <v>社会福祉法人　東京援護協会</v>
          </cell>
          <cell r="C116" t="str">
            <v>サルビアデイケアセンター</v>
          </cell>
          <cell r="D116" t="str">
            <v>認知症対応型通所介護</v>
          </cell>
        </row>
        <row r="117">
          <cell r="A117">
            <v>1373200565</v>
          </cell>
          <cell r="B117" t="str">
            <v>有限会社　町田ケアテンポ</v>
          </cell>
          <cell r="C117" t="str">
            <v>町田ケアテンポ</v>
          </cell>
          <cell r="D117" t="str">
            <v>居宅介護支援</v>
          </cell>
        </row>
        <row r="118">
          <cell r="A118">
            <v>1373200565</v>
          </cell>
          <cell r="B118" t="str">
            <v>有限会社　町田ケアテンポ</v>
          </cell>
          <cell r="C118" t="str">
            <v>町田ケアテンポ</v>
          </cell>
          <cell r="D118" t="str">
            <v>訪問介護</v>
          </cell>
        </row>
        <row r="119">
          <cell r="A119">
            <v>1373200573</v>
          </cell>
          <cell r="B119" t="str">
            <v>社会福祉法人　福音会</v>
          </cell>
          <cell r="C119" t="str">
            <v>ケアセンター　木曽山崎</v>
          </cell>
          <cell r="D119" t="str">
            <v>通所介護</v>
          </cell>
        </row>
        <row r="120">
          <cell r="A120">
            <v>1373200573</v>
          </cell>
          <cell r="B120" t="str">
            <v>社会福祉法人　福音会</v>
          </cell>
          <cell r="C120" t="str">
            <v>ケアセンター　木曽山崎</v>
          </cell>
          <cell r="D120" t="str">
            <v>認知症対応型通所介護</v>
          </cell>
        </row>
        <row r="121">
          <cell r="A121">
            <v>1373200581</v>
          </cell>
          <cell r="B121" t="str">
            <v>医療法人財団　明理会</v>
          </cell>
          <cell r="C121" t="str">
            <v>鶴川サナトリウム病院</v>
          </cell>
          <cell r="D121" t="str">
            <v>居宅介護支援</v>
          </cell>
        </row>
        <row r="122">
          <cell r="A122">
            <v>1373200581</v>
          </cell>
          <cell r="B122" t="str">
            <v>医療法人財団　明理会</v>
          </cell>
          <cell r="C122" t="str">
            <v>鶴川サナトリウム病院</v>
          </cell>
          <cell r="D122" t="str">
            <v>通所リハビリテーション</v>
          </cell>
        </row>
        <row r="123">
          <cell r="A123">
            <v>1373200615</v>
          </cell>
          <cell r="B123" t="str">
            <v>社会福祉法人　町田市福祉サービス協会</v>
          </cell>
          <cell r="C123" t="str">
            <v>福祉協会ヘルパーステーション</v>
          </cell>
          <cell r="D123" t="str">
            <v>訪問介護</v>
          </cell>
        </row>
        <row r="124">
          <cell r="A124">
            <v>1373200623</v>
          </cell>
          <cell r="B124" t="str">
            <v>社会福祉法人　町田市福祉サービス協会</v>
          </cell>
          <cell r="C124" t="str">
            <v>小山田ヘルパーステーション</v>
          </cell>
          <cell r="D124" t="str">
            <v>訪問介護</v>
          </cell>
        </row>
        <row r="125">
          <cell r="A125">
            <v>1373200631</v>
          </cell>
          <cell r="B125" t="str">
            <v>社会福祉法人　町田市福祉サービス協会</v>
          </cell>
          <cell r="C125" t="str">
            <v>おりづる苑もりの</v>
          </cell>
          <cell r="D125" t="str">
            <v>認知症対応型通所介護</v>
          </cell>
        </row>
        <row r="126">
          <cell r="A126">
            <v>1373200649</v>
          </cell>
          <cell r="B126" t="str">
            <v>社会福祉法人　町田市福祉サービス協会</v>
          </cell>
          <cell r="C126" t="str">
            <v>おりづる苑　せりがや</v>
          </cell>
          <cell r="D126" t="str">
            <v>認知症対応型通所介護</v>
          </cell>
        </row>
        <row r="127">
          <cell r="A127">
            <v>1373200656</v>
          </cell>
          <cell r="B127" t="str">
            <v>社会福祉法人　町田市福祉サービス協会</v>
          </cell>
          <cell r="C127" t="str">
            <v>つくし野デイサービスセンター</v>
          </cell>
          <cell r="D127" t="str">
            <v>通所介護</v>
          </cell>
        </row>
        <row r="128">
          <cell r="A128">
            <v>1373200664</v>
          </cell>
          <cell r="B128" t="str">
            <v>社会福祉法人　町田市福祉サービス協会</v>
          </cell>
          <cell r="C128" t="str">
            <v>小山田高齢者在宅サービスセンター</v>
          </cell>
          <cell r="D128" t="str">
            <v>通所介護</v>
          </cell>
        </row>
        <row r="129">
          <cell r="A129">
            <v>1373200664</v>
          </cell>
          <cell r="B129" t="str">
            <v>社会福祉法人　町田市福祉サービス協会</v>
          </cell>
          <cell r="C129" t="str">
            <v>小山田高齢者在宅サービスセンター</v>
          </cell>
          <cell r="D129" t="str">
            <v>認知症対応型通所介護</v>
          </cell>
        </row>
        <row r="130">
          <cell r="A130">
            <v>1373200698</v>
          </cell>
          <cell r="B130" t="str">
            <v>社会福祉法人　創和会</v>
          </cell>
          <cell r="C130" t="str">
            <v>ケアセンター成瀬</v>
          </cell>
          <cell r="D130" t="str">
            <v>通所介護</v>
          </cell>
        </row>
        <row r="131">
          <cell r="A131">
            <v>1373200698</v>
          </cell>
          <cell r="B131" t="str">
            <v>社会福祉法人　創和会</v>
          </cell>
          <cell r="C131" t="str">
            <v>ケアセンター成瀬</v>
          </cell>
          <cell r="D131" t="str">
            <v>認知症対応型通所介護</v>
          </cell>
        </row>
        <row r="132">
          <cell r="A132">
            <v>1373200722</v>
          </cell>
          <cell r="B132" t="str">
            <v>有限会社　たかばん介護サービス</v>
          </cell>
          <cell r="C132" t="str">
            <v>有限会社　たかばん介護サービス</v>
          </cell>
          <cell r="D132" t="str">
            <v>居宅介護支援</v>
          </cell>
        </row>
        <row r="133">
          <cell r="A133">
            <v>1373200722</v>
          </cell>
          <cell r="B133" t="str">
            <v>有限会社　たかばん介護サービス</v>
          </cell>
          <cell r="C133" t="str">
            <v>有限会社　たかばん介護サービス</v>
          </cell>
          <cell r="D133" t="str">
            <v>訪問介護</v>
          </cell>
        </row>
        <row r="134">
          <cell r="A134">
            <v>1373200730</v>
          </cell>
          <cell r="B134" t="str">
            <v>社会福祉法人　賛育会</v>
          </cell>
          <cell r="C134" t="str">
            <v>第二清風園</v>
          </cell>
          <cell r="D134" t="str">
            <v>短期入所生活介護</v>
          </cell>
        </row>
        <row r="135">
          <cell r="A135">
            <v>1373200748</v>
          </cell>
          <cell r="B135" t="str">
            <v>社会福祉法人　賛育会</v>
          </cell>
          <cell r="C135" t="str">
            <v>第二清風園　高齢者在宅サービスセンター</v>
          </cell>
          <cell r="D135" t="str">
            <v>通所介護</v>
          </cell>
        </row>
        <row r="136">
          <cell r="A136">
            <v>1373200748</v>
          </cell>
          <cell r="B136" t="str">
            <v>社会福祉法人　賛育会</v>
          </cell>
          <cell r="C136" t="str">
            <v>第二清風園　高齢者在宅サービスセンター</v>
          </cell>
          <cell r="D136" t="str">
            <v>認知症対応型通所介護</v>
          </cell>
        </row>
        <row r="137">
          <cell r="A137">
            <v>1373200755</v>
          </cell>
          <cell r="B137" t="str">
            <v>社会福祉法人　賛育会</v>
          </cell>
          <cell r="C137" t="str">
            <v>ヘルパーステーション　清風園</v>
          </cell>
          <cell r="D137" t="str">
            <v>訪問介護</v>
          </cell>
        </row>
        <row r="138">
          <cell r="A138">
            <v>1373200763</v>
          </cell>
          <cell r="B138" t="str">
            <v>特定非営利活動法人　桜実会</v>
          </cell>
          <cell r="C138" t="str">
            <v>デイサービス　南大谷</v>
          </cell>
          <cell r="D138" t="str">
            <v>通所介護</v>
          </cell>
        </row>
        <row r="139">
          <cell r="A139">
            <v>1373200771</v>
          </cell>
          <cell r="B139" t="str">
            <v>社会福祉法人　創和会</v>
          </cell>
          <cell r="C139" t="str">
            <v>ヘルパーステーション　成瀬</v>
          </cell>
          <cell r="D139" t="str">
            <v>訪問介護</v>
          </cell>
        </row>
        <row r="140">
          <cell r="A140">
            <v>1373200805</v>
          </cell>
          <cell r="B140" t="str">
            <v>医療法人社団　公朋会</v>
          </cell>
          <cell r="C140" t="str">
            <v>デイケアだんけ</v>
          </cell>
          <cell r="D140" t="str">
            <v>通所リハビリテーション</v>
          </cell>
        </row>
        <row r="141">
          <cell r="A141">
            <v>1373200813</v>
          </cell>
          <cell r="B141" t="str">
            <v>社会福祉法人　合掌苑</v>
          </cell>
          <cell r="C141" t="str">
            <v>合掌苑</v>
          </cell>
          <cell r="D141" t="str">
            <v>訪問介護</v>
          </cell>
        </row>
        <row r="142">
          <cell r="A142">
            <v>1373200821</v>
          </cell>
          <cell r="B142" t="str">
            <v>社会福祉法人　合掌苑</v>
          </cell>
          <cell r="C142" t="str">
            <v>合掌苑　 翠の杜</v>
          </cell>
          <cell r="D142" t="str">
            <v>通所介護</v>
          </cell>
        </row>
        <row r="143">
          <cell r="A143">
            <v>1373200821</v>
          </cell>
          <cell r="B143" t="str">
            <v>社会福祉法人　合掌苑</v>
          </cell>
          <cell r="C143" t="str">
            <v>合掌苑　 翠の杜</v>
          </cell>
          <cell r="D143" t="str">
            <v>認知症対応型通所介護</v>
          </cell>
        </row>
        <row r="144">
          <cell r="A144">
            <v>1373200839</v>
          </cell>
          <cell r="B144" t="str">
            <v>社会福祉法人　合掌苑</v>
          </cell>
          <cell r="C144" t="str">
            <v>合掌苑</v>
          </cell>
          <cell r="D144" t="str">
            <v>訪問入浴介護</v>
          </cell>
        </row>
        <row r="145">
          <cell r="A145">
            <v>1373200847</v>
          </cell>
          <cell r="B145" t="str">
            <v>社会福祉法人　月峰会</v>
          </cell>
          <cell r="C145" t="str">
            <v>デイサービス　杏林荘</v>
          </cell>
          <cell r="D145" t="str">
            <v>通所介護</v>
          </cell>
        </row>
        <row r="146">
          <cell r="A146">
            <v>1373200854</v>
          </cell>
          <cell r="B146" t="str">
            <v>社会福祉法人　竹清会</v>
          </cell>
          <cell r="C146" t="str">
            <v>美郷</v>
          </cell>
          <cell r="D146" t="str">
            <v>居宅介護支援</v>
          </cell>
        </row>
        <row r="147">
          <cell r="A147">
            <v>1373200854</v>
          </cell>
          <cell r="B147" t="str">
            <v>社会福祉法人　竹清会</v>
          </cell>
          <cell r="C147" t="str">
            <v>美郷</v>
          </cell>
          <cell r="D147" t="str">
            <v>通所介護</v>
          </cell>
        </row>
        <row r="148">
          <cell r="A148">
            <v>1373200854</v>
          </cell>
          <cell r="B148" t="str">
            <v>社会福祉法人　竹清会</v>
          </cell>
          <cell r="C148" t="str">
            <v>美郷</v>
          </cell>
          <cell r="D148" t="str">
            <v>短期入所生活介護</v>
          </cell>
        </row>
        <row r="149">
          <cell r="A149">
            <v>1373200854</v>
          </cell>
          <cell r="B149" t="str">
            <v>社会福祉法人　竹清会</v>
          </cell>
          <cell r="C149" t="str">
            <v>美郷</v>
          </cell>
          <cell r="D149" t="str">
            <v>介護老人福祉施設</v>
          </cell>
        </row>
        <row r="150">
          <cell r="A150">
            <v>1373200870</v>
          </cell>
          <cell r="B150" t="str">
            <v>有限会社　アンツ</v>
          </cell>
          <cell r="C150" t="str">
            <v>成瀬台口腔ケア介護支援センター</v>
          </cell>
          <cell r="D150" t="str">
            <v>居宅介護支援</v>
          </cell>
        </row>
        <row r="151">
          <cell r="A151">
            <v>1373200888</v>
          </cell>
          <cell r="B151" t="str">
            <v>株式会社　陽だまりの郷</v>
          </cell>
          <cell r="C151" t="str">
            <v>株式会社　陽だまりの郷</v>
          </cell>
          <cell r="D151" t="str">
            <v>訪問介護</v>
          </cell>
        </row>
        <row r="152">
          <cell r="A152">
            <v>1373200896</v>
          </cell>
          <cell r="B152" t="str">
            <v>特定非営利活動法人　桜実会</v>
          </cell>
          <cell r="C152" t="str">
            <v>桜実会</v>
          </cell>
          <cell r="D152" t="str">
            <v>居宅介護支援</v>
          </cell>
        </row>
        <row r="153">
          <cell r="A153">
            <v>1373200896</v>
          </cell>
          <cell r="B153" t="str">
            <v>特定非営利活動法人　桜実会</v>
          </cell>
          <cell r="C153" t="str">
            <v>桜実会　</v>
          </cell>
          <cell r="D153" t="str">
            <v>訪問介護</v>
          </cell>
        </row>
        <row r="154">
          <cell r="A154">
            <v>1373200896</v>
          </cell>
          <cell r="B154" t="str">
            <v>特定非営利活動法人　桜実会</v>
          </cell>
          <cell r="C154" t="str">
            <v>桜実会</v>
          </cell>
          <cell r="D154" t="str">
            <v>通所介護</v>
          </cell>
        </row>
        <row r="155">
          <cell r="A155">
            <v>1373200896</v>
          </cell>
          <cell r="B155" t="str">
            <v>特定非営利活動法人　桜実会</v>
          </cell>
          <cell r="C155" t="str">
            <v>桜実会</v>
          </cell>
          <cell r="D155" t="str">
            <v>認知症対応型通所介護</v>
          </cell>
        </row>
        <row r="156">
          <cell r="A156">
            <v>1373200920</v>
          </cell>
          <cell r="B156" t="str">
            <v>有限会社　アーム・サービス</v>
          </cell>
          <cell r="C156" t="str">
            <v>有限会社　アーム・サービス</v>
          </cell>
          <cell r="D156" t="str">
            <v>福祉用具貸与</v>
          </cell>
        </row>
        <row r="157">
          <cell r="A157">
            <v>1373200920</v>
          </cell>
          <cell r="B157" t="str">
            <v>有限会社　アーム・サービス</v>
          </cell>
          <cell r="C157" t="str">
            <v>有限会社　アーム・サービス</v>
          </cell>
          <cell r="D157" t="str">
            <v>特定福祉用具販売</v>
          </cell>
        </row>
        <row r="158">
          <cell r="A158">
            <v>1373200953</v>
          </cell>
          <cell r="B158" t="str">
            <v>企業組合労協センター事業団</v>
          </cell>
          <cell r="C158" t="str">
            <v>ワーカーズコープけやき</v>
          </cell>
          <cell r="D158" t="str">
            <v>居宅介護支援</v>
          </cell>
        </row>
        <row r="159">
          <cell r="A159">
            <v>1373200979</v>
          </cell>
          <cell r="B159" t="str">
            <v>株式会社　ハーフ・センチュリー・モア</v>
          </cell>
          <cell r="C159" t="str">
            <v>サンシティ町田</v>
          </cell>
          <cell r="D159" t="str">
            <v>特定施設入居者生活介護</v>
          </cell>
        </row>
        <row r="160">
          <cell r="A160">
            <v>1373200987</v>
          </cell>
          <cell r="B160" t="str">
            <v>株式会社　東京介護サービス</v>
          </cell>
          <cell r="C160" t="str">
            <v>老人グループホーム　陽だまりの家町田</v>
          </cell>
          <cell r="D160" t="str">
            <v>認知症対応型共同生活介護</v>
          </cell>
        </row>
        <row r="161">
          <cell r="A161">
            <v>1373201001</v>
          </cell>
          <cell r="B161" t="str">
            <v>有限会社　アンツ</v>
          </cell>
          <cell r="C161" t="str">
            <v>アンツ訪問介護</v>
          </cell>
          <cell r="D161" t="str">
            <v>訪問介護</v>
          </cell>
        </row>
        <row r="162">
          <cell r="A162">
            <v>1373201027</v>
          </cell>
          <cell r="B162" t="str">
            <v>特定非営利活動法人　湧和</v>
          </cell>
          <cell r="C162" t="str">
            <v>湧和</v>
          </cell>
          <cell r="D162" t="str">
            <v>居宅介護支援</v>
          </cell>
        </row>
        <row r="163">
          <cell r="A163">
            <v>1373201027</v>
          </cell>
          <cell r="B163" t="str">
            <v>特定非営利活動法人　湧和</v>
          </cell>
          <cell r="C163" t="str">
            <v>湧和</v>
          </cell>
          <cell r="D163" t="str">
            <v>訪問介護</v>
          </cell>
        </row>
        <row r="164">
          <cell r="A164">
            <v>1373201027</v>
          </cell>
          <cell r="B164" t="str">
            <v>特定非営利活動法人　湧和</v>
          </cell>
          <cell r="C164" t="str">
            <v>湧和</v>
          </cell>
          <cell r="D164" t="str">
            <v>通所介護</v>
          </cell>
        </row>
        <row r="165">
          <cell r="A165">
            <v>1373201035</v>
          </cell>
          <cell r="B165" t="str">
            <v>有限会社　グッドサービス</v>
          </cell>
          <cell r="C165" t="str">
            <v>有限会社　グッドサービス</v>
          </cell>
          <cell r="D165" t="str">
            <v>訪問介護</v>
          </cell>
        </row>
        <row r="166">
          <cell r="A166">
            <v>1373201035</v>
          </cell>
          <cell r="B166" t="str">
            <v>有限会社　グッドサービス</v>
          </cell>
          <cell r="C166" t="str">
            <v>有限会社　グッドサービス</v>
          </cell>
          <cell r="D166" t="str">
            <v>通院等乗降介助</v>
          </cell>
        </row>
        <row r="167">
          <cell r="A167">
            <v>1373201043</v>
          </cell>
          <cell r="B167" t="str">
            <v>社会福祉法人　七五三会</v>
          </cell>
          <cell r="C167" t="str">
            <v>デイサービス　木曽</v>
          </cell>
          <cell r="D167" t="str">
            <v>通所介護</v>
          </cell>
        </row>
        <row r="168">
          <cell r="A168">
            <v>1373201068</v>
          </cell>
          <cell r="B168" t="str">
            <v>社会福祉法人　南町田ちいろば会</v>
          </cell>
          <cell r="C168" t="str">
            <v>通所介護事業所　みぎわホーム</v>
          </cell>
          <cell r="D168" t="str">
            <v>通所介護</v>
          </cell>
        </row>
        <row r="169">
          <cell r="A169">
            <v>1373201068</v>
          </cell>
          <cell r="B169" t="str">
            <v>社会福祉法人　南町田ちいろば会</v>
          </cell>
          <cell r="C169" t="str">
            <v>通所介護事業所　みぎわホーム</v>
          </cell>
          <cell r="D169" t="str">
            <v>認知症対応型通所介護</v>
          </cell>
        </row>
        <row r="170">
          <cell r="A170">
            <v>1373201076</v>
          </cell>
          <cell r="B170" t="str">
            <v>社会福祉法人　南町田ちいろば会</v>
          </cell>
          <cell r="C170" t="str">
            <v>居宅介護支援センター　みぎわホーム</v>
          </cell>
          <cell r="D170" t="str">
            <v>居宅介護支援</v>
          </cell>
        </row>
        <row r="171">
          <cell r="A171">
            <v>1373201084</v>
          </cell>
          <cell r="B171" t="str">
            <v>特定非営利活動法人　みずきの会</v>
          </cell>
          <cell r="C171" t="str">
            <v>みずき</v>
          </cell>
          <cell r="D171" t="str">
            <v>訪問介護</v>
          </cell>
        </row>
        <row r="172">
          <cell r="A172">
            <v>1373201084</v>
          </cell>
          <cell r="B172" t="str">
            <v>特定非営利活動法人　みずきの会</v>
          </cell>
          <cell r="C172" t="str">
            <v>みずき</v>
          </cell>
          <cell r="D172" t="str">
            <v>通院等乗降介助</v>
          </cell>
        </row>
        <row r="173">
          <cell r="A173">
            <v>1373201100</v>
          </cell>
          <cell r="B173" t="str">
            <v>株式会社　ファーストリバー　メディカルコンサルティング</v>
          </cell>
          <cell r="C173" t="str">
            <v>ファーストリビング町田三輪</v>
          </cell>
          <cell r="D173" t="str">
            <v>認知症対応型共同生活介護</v>
          </cell>
        </row>
        <row r="174">
          <cell r="A174">
            <v>1373201118</v>
          </cell>
          <cell r="B174" t="str">
            <v>社会福祉法人　竹清会</v>
          </cell>
          <cell r="C174" t="str">
            <v>美郷</v>
          </cell>
          <cell r="D174" t="str">
            <v>訪問介護</v>
          </cell>
        </row>
        <row r="175">
          <cell r="A175">
            <v>1373201126</v>
          </cell>
          <cell r="B175" t="str">
            <v>社会福祉法人　賛育会</v>
          </cell>
          <cell r="C175" t="str">
            <v>丘の家　清風</v>
          </cell>
          <cell r="D175" t="str">
            <v>認知症対応型共同生活介護</v>
          </cell>
        </row>
        <row r="176">
          <cell r="A176">
            <v>1373201134</v>
          </cell>
          <cell r="B176" t="str">
            <v>社会福祉法人　賛育会</v>
          </cell>
          <cell r="C176" t="str">
            <v>高齢者在宅サービスセンター　清風園</v>
          </cell>
          <cell r="D176" t="str">
            <v>通所介護</v>
          </cell>
        </row>
        <row r="177">
          <cell r="A177">
            <v>1373201167</v>
          </cell>
          <cell r="B177" t="str">
            <v>社会福祉法人　嘉祥会</v>
          </cell>
          <cell r="C177" t="str">
            <v>認知症高齢者グループホーム　ぬくもりの園</v>
          </cell>
          <cell r="D177" t="str">
            <v>認知症対応型共同生活介護</v>
          </cell>
        </row>
        <row r="178">
          <cell r="A178">
            <v>1373201175</v>
          </cell>
          <cell r="B178" t="str">
            <v>社会福祉法人　嘉祥会</v>
          </cell>
          <cell r="C178" t="str">
            <v>高齢者デイサービスセンター　ぬくもりの園</v>
          </cell>
          <cell r="D178" t="str">
            <v>認知症対応型通所介護</v>
          </cell>
        </row>
        <row r="179">
          <cell r="A179">
            <v>1373201183</v>
          </cell>
          <cell r="B179" t="str">
            <v>社会福祉法人　町田真弘会</v>
          </cell>
          <cell r="C179" t="str">
            <v>高齢者グループホーム　光の園町田</v>
          </cell>
          <cell r="D179" t="str">
            <v>認知症対応型共同生活介護</v>
          </cell>
        </row>
        <row r="180">
          <cell r="A180">
            <v>1373201191</v>
          </cell>
          <cell r="B180" t="str">
            <v>社会福祉法人　町田真弘会</v>
          </cell>
          <cell r="C180" t="str">
            <v>高齢者デイサービスセンター　光の園町田</v>
          </cell>
          <cell r="D180" t="str">
            <v>認知症対応型通所介護</v>
          </cell>
        </row>
        <row r="181">
          <cell r="A181">
            <v>1373201209</v>
          </cell>
          <cell r="B181" t="str">
            <v>有限会社　アクティブライフ</v>
          </cell>
          <cell r="C181" t="str">
            <v>介護支援　アクティブ</v>
          </cell>
          <cell r="D181" t="str">
            <v>居宅介護支援</v>
          </cell>
        </row>
        <row r="182">
          <cell r="A182">
            <v>1373201209</v>
          </cell>
          <cell r="B182" t="str">
            <v>有限会社　アクティブライフ</v>
          </cell>
          <cell r="C182" t="str">
            <v>介護支援　アクティブ</v>
          </cell>
          <cell r="D182" t="str">
            <v>認知症対応型通所介護</v>
          </cell>
        </row>
        <row r="183">
          <cell r="A183">
            <v>1373201217</v>
          </cell>
          <cell r="B183" t="str">
            <v>日中通商株式会社</v>
          </cell>
          <cell r="C183" t="str">
            <v>ヘルパーステーション　相原</v>
          </cell>
          <cell r="D183" t="str">
            <v>居宅介護支援</v>
          </cell>
        </row>
        <row r="184">
          <cell r="A184">
            <v>1373201217</v>
          </cell>
          <cell r="B184" t="str">
            <v>日中通商株式会社</v>
          </cell>
          <cell r="C184" t="str">
            <v>ヘルパーステーション　相原</v>
          </cell>
          <cell r="D184" t="str">
            <v>訪問介護</v>
          </cell>
        </row>
        <row r="185">
          <cell r="A185">
            <v>1373201217</v>
          </cell>
          <cell r="B185" t="str">
            <v>日中通商株式会社</v>
          </cell>
          <cell r="C185" t="str">
            <v>ヘルパーステーション　相原</v>
          </cell>
          <cell r="D185" t="str">
            <v>通院等乗降介助</v>
          </cell>
        </row>
        <row r="186">
          <cell r="A186">
            <v>1373201225</v>
          </cell>
          <cell r="B186" t="str">
            <v>特定非営利活動法人　アビリティクラブたすけあい</v>
          </cell>
          <cell r="C186" t="str">
            <v>NPO・ACT町田たすけあいワーカーズ</v>
          </cell>
          <cell r="D186" t="str">
            <v>訪問介護</v>
          </cell>
        </row>
        <row r="187">
          <cell r="A187">
            <v>1373201233</v>
          </cell>
          <cell r="B187" t="str">
            <v>株式会社　ユー・アイウェルフェア</v>
          </cell>
          <cell r="C187" t="str">
            <v>グループホーム　花水木</v>
          </cell>
          <cell r="D187" t="str">
            <v>認知症対応型共同生活介護</v>
          </cell>
        </row>
        <row r="188">
          <cell r="A188">
            <v>1373201241</v>
          </cell>
          <cell r="B188" t="str">
            <v>特定非営利活動法人　まりも</v>
          </cell>
          <cell r="C188" t="str">
            <v>まりもヘルパーステーション</v>
          </cell>
          <cell r="D188" t="str">
            <v>訪問介護</v>
          </cell>
        </row>
        <row r="189">
          <cell r="A189">
            <v>1373201241</v>
          </cell>
          <cell r="B189" t="str">
            <v>特定非営利活動法人　まりも</v>
          </cell>
          <cell r="C189" t="str">
            <v>まりもヘルパーステーション</v>
          </cell>
          <cell r="D189" t="str">
            <v>通院等乗降介助</v>
          </cell>
        </row>
        <row r="190">
          <cell r="A190">
            <v>1373201266</v>
          </cell>
          <cell r="B190" t="str">
            <v>特定非営利活動法人　鶴川にケアセンターを作ろう会</v>
          </cell>
          <cell r="C190" t="str">
            <v>ケアセンター　つくしんぼ</v>
          </cell>
          <cell r="D190" t="str">
            <v>居宅介護支援</v>
          </cell>
        </row>
        <row r="191">
          <cell r="A191">
            <v>1373201266</v>
          </cell>
          <cell r="B191" t="str">
            <v>特定非営利活動法人　鶴川にケアセンターを作ろう会</v>
          </cell>
          <cell r="C191" t="str">
            <v>ケアセンター　つくしんぼ</v>
          </cell>
          <cell r="D191" t="str">
            <v>訪問介護</v>
          </cell>
        </row>
        <row r="192">
          <cell r="A192">
            <v>1373201282</v>
          </cell>
          <cell r="B192" t="str">
            <v>株式会社　ベネッセスタイルケア</v>
          </cell>
          <cell r="C192" t="str">
            <v>メディカルホームグラニー玉川学園・町田</v>
          </cell>
          <cell r="D192" t="str">
            <v>特定施設入居者生活介護</v>
          </cell>
        </row>
        <row r="193">
          <cell r="A193">
            <v>1373201316</v>
          </cell>
          <cell r="B193" t="str">
            <v>医療法人社団　芙蓉会</v>
          </cell>
          <cell r="C193" t="str">
            <v>グループホーム　あおぞら</v>
          </cell>
          <cell r="D193" t="str">
            <v>認知症対応型共同生活介護</v>
          </cell>
        </row>
        <row r="194">
          <cell r="A194">
            <v>1373201324</v>
          </cell>
          <cell r="B194" t="str">
            <v>医療法人社団　芙蓉会</v>
          </cell>
          <cell r="C194" t="str">
            <v>ふよう病院　短期入所生活介護事業所</v>
          </cell>
          <cell r="D194" t="str">
            <v>短期入所生活介護</v>
          </cell>
        </row>
        <row r="195">
          <cell r="A195">
            <v>1373201332</v>
          </cell>
          <cell r="B195" t="str">
            <v>社会福祉法人　芙蓉会</v>
          </cell>
          <cell r="C195" t="str">
            <v>ヘルパーステーション　芙蓉園</v>
          </cell>
          <cell r="D195" t="str">
            <v>訪問介護</v>
          </cell>
        </row>
        <row r="196">
          <cell r="A196">
            <v>1373201340</v>
          </cell>
          <cell r="B196" t="str">
            <v>社会福祉法人　芙蓉会</v>
          </cell>
          <cell r="C196" t="str">
            <v>デイサービスセンター　芙蓉園</v>
          </cell>
          <cell r="D196" t="str">
            <v>通所介護</v>
          </cell>
        </row>
        <row r="197">
          <cell r="A197">
            <v>1373201357</v>
          </cell>
          <cell r="B197" t="str">
            <v>社会福祉法人　芙蓉会</v>
          </cell>
          <cell r="C197" t="str">
            <v>短期入所　芙蓉園</v>
          </cell>
          <cell r="D197" t="str">
            <v>短期入所生活介護</v>
          </cell>
        </row>
        <row r="198">
          <cell r="A198">
            <v>1373201373</v>
          </cell>
          <cell r="B198" t="str">
            <v>特定非営利活動法人　みずきの会</v>
          </cell>
          <cell r="C198" t="str">
            <v>森のさろん</v>
          </cell>
          <cell r="D198" t="str">
            <v>通所介護</v>
          </cell>
        </row>
        <row r="199">
          <cell r="A199">
            <v>1373201381</v>
          </cell>
          <cell r="B199" t="str">
            <v>株式会社　ベネッセスタイルケア</v>
          </cell>
          <cell r="C199" t="str">
            <v>グランダ町田</v>
          </cell>
          <cell r="D199" t="str">
            <v>特定施設入居者生活介護</v>
          </cell>
        </row>
        <row r="200">
          <cell r="A200">
            <v>1373201399</v>
          </cell>
          <cell r="B200" t="str">
            <v>クリエーティブ　カミヤ株式会社</v>
          </cell>
          <cell r="C200" t="str">
            <v>介護ショップ　カミヤ</v>
          </cell>
          <cell r="D200" t="str">
            <v>福祉用具貸与</v>
          </cell>
        </row>
        <row r="201">
          <cell r="A201">
            <v>1373201399</v>
          </cell>
          <cell r="B201" t="str">
            <v>クリエーティブ　カミヤ株式会社</v>
          </cell>
          <cell r="C201" t="str">
            <v>介護ショップ　カミヤ</v>
          </cell>
          <cell r="D201" t="str">
            <v>特定福祉用具販売</v>
          </cell>
        </row>
        <row r="202">
          <cell r="A202">
            <v>1373201407</v>
          </cell>
          <cell r="B202" t="str">
            <v>株式会社　ベビーランド・タマベビー</v>
          </cell>
          <cell r="C202" t="str">
            <v>株式会社　ベビーランド・タマベビー</v>
          </cell>
          <cell r="D202" t="str">
            <v>福祉用具貸与</v>
          </cell>
        </row>
        <row r="203">
          <cell r="A203">
            <v>1373201415</v>
          </cell>
          <cell r="B203" t="str">
            <v>有限会社　赤いふうせん</v>
          </cell>
          <cell r="C203" t="str">
            <v>ヘルパーステーション　(有)赤いふうせん</v>
          </cell>
          <cell r="D203" t="str">
            <v>居宅介護支援</v>
          </cell>
        </row>
        <row r="204">
          <cell r="A204">
            <v>1373201415</v>
          </cell>
          <cell r="B204" t="str">
            <v>有限会社　赤いふうせん</v>
          </cell>
          <cell r="C204" t="str">
            <v>ヘルパーステーション　(有)赤いふうせん</v>
          </cell>
          <cell r="D204" t="str">
            <v>訪問介護</v>
          </cell>
        </row>
        <row r="205">
          <cell r="A205">
            <v>1373201415</v>
          </cell>
          <cell r="B205" t="str">
            <v>有限会社　赤いふうせん</v>
          </cell>
          <cell r="C205" t="str">
            <v>ヘルパーステーション　(有)赤いふうせん</v>
          </cell>
          <cell r="D205" t="str">
            <v>通院等乗降介助</v>
          </cell>
        </row>
        <row r="206">
          <cell r="A206">
            <v>1373201423</v>
          </cell>
          <cell r="B206" t="str">
            <v>医療法人社団　三医会</v>
          </cell>
          <cell r="C206" t="str">
            <v>デイサービス三輪</v>
          </cell>
          <cell r="D206" t="str">
            <v>通所介護</v>
          </cell>
        </row>
        <row r="207">
          <cell r="A207">
            <v>1373201449</v>
          </cell>
          <cell r="B207" t="str">
            <v>特定非営利活動法人　明るい老後を考える会</v>
          </cell>
          <cell r="C207" t="str">
            <v>デイサービス　榛名坂</v>
          </cell>
          <cell r="D207" t="str">
            <v>通所介護</v>
          </cell>
        </row>
        <row r="208">
          <cell r="A208">
            <v>1373201472</v>
          </cell>
          <cell r="B208" t="str">
            <v>企業組合労協センター事業団</v>
          </cell>
          <cell r="C208" t="str">
            <v>コミュニティはうす　シナモン</v>
          </cell>
          <cell r="D208" t="str">
            <v>居宅介護支援</v>
          </cell>
        </row>
        <row r="209">
          <cell r="A209">
            <v>1373201472</v>
          </cell>
          <cell r="B209" t="str">
            <v>企業組合労協センター事業団</v>
          </cell>
          <cell r="C209" t="str">
            <v>コミュニティはうす　シナモン</v>
          </cell>
          <cell r="D209" t="str">
            <v>訪問介護</v>
          </cell>
        </row>
        <row r="210">
          <cell r="A210">
            <v>1373201472</v>
          </cell>
          <cell r="B210" t="str">
            <v>企業組合労協センター事業団</v>
          </cell>
          <cell r="C210" t="str">
            <v>コミュニティはうす　シナモン</v>
          </cell>
          <cell r="D210" t="str">
            <v>通所介護</v>
          </cell>
        </row>
        <row r="211">
          <cell r="A211">
            <v>1373201506</v>
          </cell>
          <cell r="B211" t="str">
            <v>社会福祉法人　南町田ちいろば会</v>
          </cell>
          <cell r="C211" t="str">
            <v>訪問介護事業所 みぎわホーム</v>
          </cell>
          <cell r="D211" t="str">
            <v>訪問介護</v>
          </cell>
        </row>
        <row r="212">
          <cell r="A212">
            <v>1373201514</v>
          </cell>
          <cell r="B212" t="str">
            <v>有限会社　友</v>
          </cell>
          <cell r="C212" t="str">
            <v>ヘルパーステーション（有）　友</v>
          </cell>
          <cell r="D212" t="str">
            <v>訪問介護</v>
          </cell>
        </row>
        <row r="213">
          <cell r="A213">
            <v>1373201514</v>
          </cell>
          <cell r="B213" t="str">
            <v>有限会社　友</v>
          </cell>
          <cell r="C213" t="str">
            <v>ヘルパーステーション（有）　友</v>
          </cell>
          <cell r="D213" t="str">
            <v>通院等乗降介助</v>
          </cell>
        </row>
        <row r="214">
          <cell r="A214">
            <v>1373201522</v>
          </cell>
          <cell r="B214" t="str">
            <v>株式会社　ツクイ</v>
          </cell>
          <cell r="C214" t="str">
            <v>ツクイ町田金井</v>
          </cell>
          <cell r="D214" t="str">
            <v>訪問介護</v>
          </cell>
        </row>
        <row r="215">
          <cell r="A215">
            <v>1373201548</v>
          </cell>
          <cell r="B215" t="str">
            <v>特定非営利活動法人　楓の風</v>
          </cell>
          <cell r="C215" t="str">
            <v>デイサービス　高ヶ坂　</v>
          </cell>
          <cell r="D215" t="str">
            <v>通所介護</v>
          </cell>
        </row>
        <row r="216">
          <cell r="A216">
            <v>1373201555</v>
          </cell>
          <cell r="B216" t="str">
            <v>リプラ株式会社</v>
          </cell>
          <cell r="C216" t="str">
            <v>リプラリハビリ訓練室ナルセ</v>
          </cell>
          <cell r="D216" t="str">
            <v>通所介護</v>
          </cell>
        </row>
        <row r="217">
          <cell r="A217">
            <v>1373201597</v>
          </cell>
          <cell r="B217" t="str">
            <v>社会福祉法人　悠々会</v>
          </cell>
          <cell r="C217" t="str">
            <v>居宅介護支援事業所　悠々園</v>
          </cell>
          <cell r="D217" t="str">
            <v>居宅介護支援</v>
          </cell>
        </row>
        <row r="218">
          <cell r="A218">
            <v>1373201605</v>
          </cell>
          <cell r="B218" t="str">
            <v>社会福祉法人　悠々会</v>
          </cell>
          <cell r="C218" t="str">
            <v>短期入所施設　悠々園</v>
          </cell>
          <cell r="D218" t="str">
            <v>短期入所生活介護</v>
          </cell>
        </row>
        <row r="219">
          <cell r="A219">
            <v>1373201613</v>
          </cell>
          <cell r="B219" t="str">
            <v>社会福祉法人　悠々会</v>
          </cell>
          <cell r="C219" t="str">
            <v>デイサービスセンター　悠々園</v>
          </cell>
          <cell r="D219" t="str">
            <v>通所介護</v>
          </cell>
        </row>
        <row r="220">
          <cell r="A220">
            <v>1373201639</v>
          </cell>
          <cell r="B220" t="str">
            <v>社会福祉法人　悠々会</v>
          </cell>
          <cell r="C220" t="str">
            <v>悠々園</v>
          </cell>
          <cell r="D220" t="str">
            <v>介護老人福祉施設</v>
          </cell>
        </row>
        <row r="221">
          <cell r="A221">
            <v>1373201647</v>
          </cell>
          <cell r="B221" t="str">
            <v>町田ガス株式会社</v>
          </cell>
          <cell r="C221" t="str">
            <v>パナソニックエイジフリー介護チェーン　町田</v>
          </cell>
          <cell r="D221" t="str">
            <v>福祉用具貸与</v>
          </cell>
        </row>
        <row r="222">
          <cell r="A222">
            <v>1373201647</v>
          </cell>
          <cell r="B222" t="str">
            <v>町田ガス株式会社</v>
          </cell>
          <cell r="C222" t="str">
            <v>パナソニックエイジフリー介護チェーン　町田</v>
          </cell>
          <cell r="D222" t="str">
            <v>特定福祉用具販売</v>
          </cell>
        </row>
        <row r="223">
          <cell r="A223">
            <v>1373201662</v>
          </cell>
          <cell r="B223" t="str">
            <v>有限会社　すばる</v>
          </cell>
          <cell r="C223" t="str">
            <v>すばるヘルパーステーション</v>
          </cell>
          <cell r="D223" t="str">
            <v>訪問介護</v>
          </cell>
        </row>
        <row r="224">
          <cell r="A224">
            <v>1373201662</v>
          </cell>
          <cell r="B224" t="str">
            <v>有限会社　すばる</v>
          </cell>
          <cell r="C224" t="str">
            <v>すばるヘルパーステーション</v>
          </cell>
          <cell r="D224" t="str">
            <v>通院等乗降介助</v>
          </cell>
        </row>
        <row r="225">
          <cell r="A225">
            <v>1373201670</v>
          </cell>
          <cell r="B225" t="str">
            <v>有限会社　すばる</v>
          </cell>
          <cell r="C225" t="str">
            <v>すばるケアプランサービス</v>
          </cell>
          <cell r="D225" t="str">
            <v>居宅介護支援</v>
          </cell>
        </row>
        <row r="226">
          <cell r="A226">
            <v>1373201688</v>
          </cell>
          <cell r="B226" t="str">
            <v>特定非営利活動法人　東京ケアネットワーク</v>
          </cell>
          <cell r="C226" t="str">
            <v>町田サポートセンター　あさひ</v>
          </cell>
          <cell r="D226" t="str">
            <v>居宅介護支援</v>
          </cell>
        </row>
        <row r="227">
          <cell r="A227">
            <v>1373201688</v>
          </cell>
          <cell r="B227" t="str">
            <v>特定非営利活動法人　東京ケアネットワーク</v>
          </cell>
          <cell r="C227" t="str">
            <v>町田サポートセンター　あさひ</v>
          </cell>
          <cell r="D227" t="str">
            <v>訪問介護</v>
          </cell>
        </row>
        <row r="228">
          <cell r="A228">
            <v>1373201688</v>
          </cell>
          <cell r="B228" t="str">
            <v>特定非営利活動法人　東京ケアネットワーク</v>
          </cell>
          <cell r="C228" t="str">
            <v>町田サポートセンター  あさひ</v>
          </cell>
          <cell r="D228" t="str">
            <v>福祉用具貸与</v>
          </cell>
        </row>
        <row r="229">
          <cell r="A229">
            <v>1373201688</v>
          </cell>
          <cell r="B229" t="str">
            <v>特定非営利活動法人　東京ケアネットワーク</v>
          </cell>
          <cell r="C229" t="str">
            <v>町田サポートセンター  あさひ</v>
          </cell>
          <cell r="D229" t="str">
            <v>特定福祉用具販売</v>
          </cell>
        </row>
        <row r="230">
          <cell r="A230">
            <v>1373201704</v>
          </cell>
          <cell r="B230" t="str">
            <v>有限会社　のぞみ</v>
          </cell>
          <cell r="C230" t="str">
            <v>のぞみヘルパーステーション</v>
          </cell>
          <cell r="D230" t="str">
            <v>訪問介護</v>
          </cell>
        </row>
        <row r="231">
          <cell r="A231">
            <v>1373201712</v>
          </cell>
          <cell r="B231" t="str">
            <v>有限会社　友</v>
          </cell>
          <cell r="C231" t="str">
            <v>介護支援　友</v>
          </cell>
          <cell r="D231" t="str">
            <v>居宅介護支援</v>
          </cell>
        </row>
        <row r="232">
          <cell r="A232">
            <v>1373201746</v>
          </cell>
          <cell r="B232" t="str">
            <v>特定非営利活動法人　鶴川にケアセンターを作ろう会</v>
          </cell>
          <cell r="C232" t="str">
            <v>ケアセンター　つくしんぼデイサービス</v>
          </cell>
          <cell r="D232" t="str">
            <v>通所介護</v>
          </cell>
        </row>
        <row r="233">
          <cell r="A233">
            <v>1373201753</v>
          </cell>
          <cell r="B233" t="str">
            <v>株式会社　鶴ケア</v>
          </cell>
          <cell r="C233" t="str">
            <v>ケアセンター　つくしんぼ</v>
          </cell>
          <cell r="D233" t="str">
            <v>短期入所生活介護</v>
          </cell>
        </row>
        <row r="234">
          <cell r="A234">
            <v>1373201753</v>
          </cell>
          <cell r="B234" t="str">
            <v>株式会社　鶴ケア</v>
          </cell>
          <cell r="C234" t="str">
            <v>ケアセンター　つくしんぼ</v>
          </cell>
          <cell r="D234" t="str">
            <v>特定施設入居者生活介護</v>
          </cell>
        </row>
        <row r="235">
          <cell r="A235">
            <v>1373201787</v>
          </cell>
          <cell r="B235" t="str">
            <v>有限会社　花水木家政婦紹介所</v>
          </cell>
          <cell r="C235" t="str">
            <v>花水木ケアサービス</v>
          </cell>
          <cell r="D235" t="str">
            <v>訪問介護</v>
          </cell>
        </row>
        <row r="236">
          <cell r="A236">
            <v>1373201795</v>
          </cell>
          <cell r="B236" t="str">
            <v>有限会社　ライフヘルプサービス</v>
          </cell>
          <cell r="C236" t="str">
            <v>デイサービス　ゆらり</v>
          </cell>
          <cell r="D236" t="str">
            <v>通所介護</v>
          </cell>
        </row>
        <row r="237">
          <cell r="A237">
            <v>1373201811</v>
          </cell>
          <cell r="B237" t="str">
            <v>社会福祉法人　竹清会</v>
          </cell>
          <cell r="C237" t="str">
            <v>ケアセンター美郷　森野ステーション</v>
          </cell>
          <cell r="D237" t="str">
            <v>居宅介護支援</v>
          </cell>
        </row>
        <row r="238">
          <cell r="A238">
            <v>1373201829</v>
          </cell>
          <cell r="B238" t="str">
            <v>特定非営利活動法人　町田ヒューマンネットワーク</v>
          </cell>
          <cell r="C238" t="str">
            <v>ヘルパーステーション　マイライフ</v>
          </cell>
          <cell r="D238" t="str">
            <v>訪問介護</v>
          </cell>
        </row>
        <row r="239">
          <cell r="A239">
            <v>1373201852</v>
          </cell>
          <cell r="B239" t="str">
            <v>株式会社　事業開発研究所</v>
          </cell>
          <cell r="C239" t="str">
            <v>緑山グランドハイツ</v>
          </cell>
          <cell r="D239" t="str">
            <v>特定施設入居者生活介護</v>
          </cell>
        </row>
        <row r="240">
          <cell r="A240">
            <v>1373201860</v>
          </cell>
          <cell r="B240" t="str">
            <v>株式会社　日本エルダリーケアサービス</v>
          </cell>
          <cell r="C240" t="str">
            <v>なごみ在宅介護サービス町田</v>
          </cell>
          <cell r="D240" t="str">
            <v>訪問介護</v>
          </cell>
        </row>
        <row r="241">
          <cell r="A241">
            <v>1373201886</v>
          </cell>
          <cell r="B241" t="str">
            <v>有限会社　G</v>
          </cell>
          <cell r="C241" t="str">
            <v>きららヘルパーセンター</v>
          </cell>
          <cell r="D241" t="str">
            <v>訪問介護</v>
          </cell>
        </row>
        <row r="242">
          <cell r="A242">
            <v>1373201894</v>
          </cell>
          <cell r="B242" t="str">
            <v>有限会社　G</v>
          </cell>
          <cell r="C242" t="str">
            <v>きららケアマネセンター</v>
          </cell>
          <cell r="D242" t="str">
            <v>居宅介護支援</v>
          </cell>
        </row>
        <row r="243">
          <cell r="A243">
            <v>1373201910</v>
          </cell>
          <cell r="B243" t="str">
            <v>株式会社  ライフサポートめぐみ</v>
          </cell>
          <cell r="C243" t="str">
            <v>ゆいま～る町田</v>
          </cell>
          <cell r="D243" t="str">
            <v>福祉用具貸与</v>
          </cell>
        </row>
        <row r="244">
          <cell r="A244">
            <v>1373201910</v>
          </cell>
          <cell r="B244" t="str">
            <v>株式会社  ライフサポートめぐみ</v>
          </cell>
          <cell r="C244" t="str">
            <v>ゆいま～る町田</v>
          </cell>
          <cell r="D244" t="str">
            <v>特定福祉用具販売</v>
          </cell>
        </row>
        <row r="245">
          <cell r="A245">
            <v>1373201928</v>
          </cell>
          <cell r="B245" t="str">
            <v>生活協同組合・東京高齢協</v>
          </cell>
          <cell r="C245" t="str">
            <v>デイサービス　木曽の里</v>
          </cell>
          <cell r="D245" t="str">
            <v>通所介護</v>
          </cell>
        </row>
        <row r="246">
          <cell r="A246">
            <v>1373202009</v>
          </cell>
          <cell r="B246" t="str">
            <v>特定非営利活動法人　福祉開発研究センター</v>
          </cell>
          <cell r="C246" t="str">
            <v>福祉開発研究センター</v>
          </cell>
          <cell r="D246" t="str">
            <v>居宅介護支援</v>
          </cell>
        </row>
        <row r="247">
          <cell r="A247">
            <v>1373202009</v>
          </cell>
          <cell r="B247" t="str">
            <v>特定非営利活動法人　福祉開発研究センター</v>
          </cell>
          <cell r="C247" t="str">
            <v>福祉開発研究センター</v>
          </cell>
          <cell r="D247" t="str">
            <v>訪問介護</v>
          </cell>
        </row>
        <row r="248">
          <cell r="A248">
            <v>1373202017</v>
          </cell>
          <cell r="B248" t="str">
            <v>特定非営利活動法人　アットホーム</v>
          </cell>
          <cell r="C248" t="str">
            <v>アットホーム</v>
          </cell>
          <cell r="D248" t="str">
            <v>居宅介護支援</v>
          </cell>
        </row>
        <row r="249">
          <cell r="A249">
            <v>1373202017</v>
          </cell>
          <cell r="B249" t="str">
            <v>特定非営利活動法人　アットホーム</v>
          </cell>
          <cell r="C249" t="str">
            <v>アットホーム</v>
          </cell>
          <cell r="D249" t="str">
            <v>訪問介護</v>
          </cell>
        </row>
        <row r="250">
          <cell r="A250">
            <v>1373202017</v>
          </cell>
          <cell r="B250" t="str">
            <v>特定非営利活動法人　アットホーム</v>
          </cell>
          <cell r="C250" t="str">
            <v>アットホーム</v>
          </cell>
          <cell r="D250" t="str">
            <v>通院等乗降介助</v>
          </cell>
        </row>
        <row r="251">
          <cell r="A251">
            <v>1373202033</v>
          </cell>
          <cell r="B251" t="str">
            <v>有限会社　きらめき</v>
          </cell>
          <cell r="C251" t="str">
            <v>なかよし倶楽部クローバー</v>
          </cell>
          <cell r="D251" t="str">
            <v>通所介護</v>
          </cell>
        </row>
        <row r="252">
          <cell r="A252">
            <v>1373202058</v>
          </cell>
          <cell r="B252" t="str">
            <v>社会福祉法人　合掌苑</v>
          </cell>
          <cell r="C252" t="str">
            <v>合掌苑鶴間</v>
          </cell>
          <cell r="D252" t="str">
            <v>訪問介護</v>
          </cell>
        </row>
        <row r="253">
          <cell r="A253">
            <v>1373202066</v>
          </cell>
          <cell r="B253" t="str">
            <v>オークリッチケア有限会社</v>
          </cell>
          <cell r="C253" t="str">
            <v>相原デイサービスセンター</v>
          </cell>
          <cell r="D253" t="str">
            <v>通所介護</v>
          </cell>
        </row>
        <row r="254">
          <cell r="A254">
            <v>1373202074</v>
          </cell>
          <cell r="B254" t="str">
            <v>社会福祉法人　合掌苑</v>
          </cell>
          <cell r="C254" t="str">
            <v>スペシャルケアセンター鶴の苑</v>
          </cell>
          <cell r="D254" t="str">
            <v>特定施設入居者生活介護</v>
          </cell>
        </row>
        <row r="255">
          <cell r="A255">
            <v>1373202108</v>
          </cell>
          <cell r="B255" t="str">
            <v>社会福祉法人　悠々会</v>
          </cell>
          <cell r="C255" t="str">
            <v>ヘルパーステーション　悠々園</v>
          </cell>
          <cell r="D255" t="str">
            <v>訪問介護</v>
          </cell>
        </row>
        <row r="256">
          <cell r="A256">
            <v>1373202116</v>
          </cell>
          <cell r="B256" t="str">
            <v>社会福祉法人　合掌苑</v>
          </cell>
          <cell r="C256" t="str">
            <v>鶴のさと</v>
          </cell>
          <cell r="D256" t="str">
            <v>通所介護</v>
          </cell>
        </row>
        <row r="257">
          <cell r="A257">
            <v>1373202132</v>
          </cell>
          <cell r="B257" t="str">
            <v>有限会社　グッドサービス</v>
          </cell>
          <cell r="C257" t="str">
            <v>滝ノ沢サロンデイサービスセンター</v>
          </cell>
          <cell r="D257" t="str">
            <v>通所介護</v>
          </cell>
        </row>
        <row r="258">
          <cell r="A258">
            <v>1373202165</v>
          </cell>
          <cell r="B258" t="str">
            <v>特定非営利活動法人　日和会</v>
          </cell>
          <cell r="C258" t="str">
            <v>ひより</v>
          </cell>
          <cell r="D258" t="str">
            <v>居宅介護支援</v>
          </cell>
        </row>
        <row r="259">
          <cell r="A259">
            <v>1373202165</v>
          </cell>
          <cell r="B259" t="str">
            <v>特定非営利活動法人　日和会</v>
          </cell>
          <cell r="C259" t="str">
            <v>ひより</v>
          </cell>
          <cell r="D259" t="str">
            <v>訪問介護</v>
          </cell>
        </row>
        <row r="260">
          <cell r="A260">
            <v>1373202173</v>
          </cell>
          <cell r="B260" t="str">
            <v>有限会社　吉祥</v>
          </cell>
          <cell r="C260" t="str">
            <v>ヘルパーステーション　玉手箱</v>
          </cell>
          <cell r="D260" t="str">
            <v>訪問介護</v>
          </cell>
        </row>
        <row r="261">
          <cell r="A261">
            <v>1373202181</v>
          </cell>
          <cell r="B261" t="str">
            <v>特定非営利活動法人　楓の風</v>
          </cell>
          <cell r="C261" t="str">
            <v>デイサービス　藤の台</v>
          </cell>
          <cell r="D261" t="str">
            <v>通所介護</v>
          </cell>
        </row>
        <row r="262">
          <cell r="A262">
            <v>1373202207</v>
          </cell>
          <cell r="B262" t="str">
            <v>株式会社　ツクイ</v>
          </cell>
          <cell r="C262" t="str">
            <v>ツクイ町田鶴川</v>
          </cell>
          <cell r="D262" t="str">
            <v>通所介護</v>
          </cell>
        </row>
        <row r="263">
          <cell r="A263">
            <v>1373202223</v>
          </cell>
          <cell r="B263" t="str">
            <v>有限会社　タートル企画</v>
          </cell>
          <cell r="C263" t="str">
            <v>ヘルパーステーション　竜宮</v>
          </cell>
          <cell r="D263" t="str">
            <v>訪問介護</v>
          </cell>
        </row>
        <row r="264">
          <cell r="A264">
            <v>1373202223</v>
          </cell>
          <cell r="B264" t="str">
            <v>有限会社　タートル企画</v>
          </cell>
          <cell r="C264" t="str">
            <v>ヘルパーステーション　竜宮</v>
          </cell>
          <cell r="D264" t="str">
            <v>通院等乗降介助</v>
          </cell>
        </row>
        <row r="265">
          <cell r="A265">
            <v>1373202256</v>
          </cell>
          <cell r="B265" t="str">
            <v>社会福祉法人　福音会</v>
          </cell>
          <cell r="C265" t="str">
            <v>ふくいんヘルパーステーション木曽山崎</v>
          </cell>
          <cell r="D265" t="str">
            <v>訪問介護</v>
          </cell>
        </row>
        <row r="266">
          <cell r="A266">
            <v>1373202264</v>
          </cell>
          <cell r="B266" t="str">
            <v>アースサポート株式会社</v>
          </cell>
          <cell r="C266" t="str">
            <v>アースサポート町田</v>
          </cell>
          <cell r="D266" t="str">
            <v>居宅介護支援</v>
          </cell>
        </row>
        <row r="267">
          <cell r="A267">
            <v>1373202264</v>
          </cell>
          <cell r="B267" t="str">
            <v>アースサポート株式会社</v>
          </cell>
          <cell r="C267" t="str">
            <v>アースサポート町田</v>
          </cell>
          <cell r="D267" t="str">
            <v>訪問介護</v>
          </cell>
        </row>
        <row r="268">
          <cell r="A268">
            <v>1373202264</v>
          </cell>
          <cell r="B268" t="str">
            <v>アースサポート株式会社</v>
          </cell>
          <cell r="C268" t="str">
            <v>アースサポート町田</v>
          </cell>
          <cell r="D268" t="str">
            <v>訪問入浴介護</v>
          </cell>
        </row>
        <row r="269">
          <cell r="A269">
            <v>1373202298</v>
          </cell>
          <cell r="B269" t="str">
            <v>有限会社　メイプルハンド</v>
          </cell>
          <cell r="C269" t="str">
            <v>ケアステーション　もみじのて</v>
          </cell>
          <cell r="D269" t="str">
            <v>居宅介護支援</v>
          </cell>
        </row>
        <row r="270">
          <cell r="A270">
            <v>1373202306</v>
          </cell>
          <cell r="B270" t="str">
            <v>有限会社　メイプルハンド</v>
          </cell>
          <cell r="C270" t="str">
            <v>ケアステーション　もみじのて</v>
          </cell>
          <cell r="D270" t="str">
            <v>訪問介護</v>
          </cell>
        </row>
        <row r="271">
          <cell r="A271">
            <v>1373202306</v>
          </cell>
          <cell r="B271" t="str">
            <v>有限会社　メイプルハンド</v>
          </cell>
          <cell r="C271" t="str">
            <v>ケアステーション　もみじのて</v>
          </cell>
          <cell r="D271" t="str">
            <v>通院等乗降介助</v>
          </cell>
        </row>
        <row r="272">
          <cell r="A272">
            <v>1373202363</v>
          </cell>
          <cell r="B272" t="str">
            <v>社会福祉法人　町田市福祉サービス協会</v>
          </cell>
          <cell r="C272" t="str">
            <v>特別養護老人ホーム　コモンズ</v>
          </cell>
          <cell r="D272" t="str">
            <v>介護老人福祉施設</v>
          </cell>
        </row>
        <row r="273">
          <cell r="A273">
            <v>1373202413</v>
          </cell>
          <cell r="B273" t="str">
            <v>特定非営利活動法人　アビリティクラブたすけあい</v>
          </cell>
          <cell r="C273" t="str">
            <v>NPO・ACTまちだ居宅介護支援事業所</v>
          </cell>
          <cell r="D273" t="str">
            <v>居宅介護支援</v>
          </cell>
        </row>
        <row r="274">
          <cell r="A274">
            <v>1373202421</v>
          </cell>
          <cell r="B274" t="str">
            <v>有限会社　和の家</v>
          </cell>
          <cell r="C274" t="str">
            <v>デイサービス　野冬花</v>
          </cell>
          <cell r="D274" t="str">
            <v>通所介護</v>
          </cell>
        </row>
        <row r="275">
          <cell r="A275">
            <v>1373202462</v>
          </cell>
          <cell r="B275" t="str">
            <v>社会福祉法人　町田市福祉サービス協会</v>
          </cell>
          <cell r="C275" t="str">
            <v>特別養護老人ホーム　コモンズ</v>
          </cell>
          <cell r="D275" t="str">
            <v>短期入所生活介護</v>
          </cell>
        </row>
        <row r="276">
          <cell r="A276">
            <v>1373202470</v>
          </cell>
          <cell r="B276" t="str">
            <v>特定非営利活動法人　るーぷ</v>
          </cell>
          <cell r="C276" t="str">
            <v>るーぷ</v>
          </cell>
          <cell r="D276" t="str">
            <v>居宅介護支援</v>
          </cell>
        </row>
        <row r="277">
          <cell r="A277">
            <v>1373202470</v>
          </cell>
          <cell r="B277" t="str">
            <v>特定非営利活動法人　るーぷ</v>
          </cell>
          <cell r="C277" t="str">
            <v>るーぷ</v>
          </cell>
          <cell r="D277" t="str">
            <v>訪問介護</v>
          </cell>
        </row>
        <row r="278">
          <cell r="A278">
            <v>1373202488</v>
          </cell>
          <cell r="B278" t="str">
            <v>有限会社　のぞみ</v>
          </cell>
          <cell r="C278" t="str">
            <v>のぞみライフサービス</v>
          </cell>
          <cell r="D278" t="str">
            <v>居宅介護支援</v>
          </cell>
        </row>
        <row r="279">
          <cell r="A279">
            <v>1373202496</v>
          </cell>
          <cell r="B279" t="str">
            <v>有限会社　光介護サービス</v>
          </cell>
          <cell r="C279" t="str">
            <v>居宅介護支援　光介護サービス</v>
          </cell>
          <cell r="D279" t="str">
            <v>居宅介護支援</v>
          </cell>
        </row>
        <row r="280">
          <cell r="A280">
            <v>1373202504</v>
          </cell>
          <cell r="B280" t="str">
            <v>有限会社　光介護サービス</v>
          </cell>
          <cell r="C280" t="str">
            <v>訪問介護　光介護サービス</v>
          </cell>
          <cell r="D280" t="str">
            <v>訪問介護</v>
          </cell>
        </row>
        <row r="281">
          <cell r="A281">
            <v>1373202512</v>
          </cell>
          <cell r="B281" t="str">
            <v>特定非営利活動法人　相原やまゆり会</v>
          </cell>
          <cell r="C281" t="str">
            <v>ヘルパーステーション　相原やまゆり</v>
          </cell>
          <cell r="D281" t="str">
            <v>訪問介護</v>
          </cell>
        </row>
        <row r="282">
          <cell r="A282">
            <v>1373202512</v>
          </cell>
          <cell r="B282" t="str">
            <v>特定非営利活動法人　相原やまゆり会</v>
          </cell>
          <cell r="C282" t="str">
            <v>ヘルパーステーション　相原やまゆり</v>
          </cell>
          <cell r="D282" t="str">
            <v>通院等乗降介助</v>
          </cell>
        </row>
        <row r="283">
          <cell r="A283">
            <v>1373202520</v>
          </cell>
          <cell r="B283" t="str">
            <v>特定非営利活動法人　相原やまゆり会</v>
          </cell>
          <cell r="C283" t="str">
            <v>相原やまゆり</v>
          </cell>
          <cell r="D283" t="str">
            <v>居宅介護支援</v>
          </cell>
        </row>
        <row r="284">
          <cell r="A284">
            <v>1373202538</v>
          </cell>
          <cell r="B284" t="str">
            <v>特定非営利活動法人　相原やまゆり会</v>
          </cell>
          <cell r="C284" t="str">
            <v>デイサービス　相原やまゆり</v>
          </cell>
          <cell r="D284" t="str">
            <v>通所介護</v>
          </cell>
        </row>
        <row r="285">
          <cell r="A285">
            <v>1373202546</v>
          </cell>
          <cell r="B285" t="str">
            <v>株式会社　ツクイ</v>
          </cell>
          <cell r="C285" t="str">
            <v>ツクイ町田金井</v>
          </cell>
          <cell r="D285" t="str">
            <v>通所介護</v>
          </cell>
        </row>
        <row r="286">
          <cell r="A286">
            <v>1373202553</v>
          </cell>
          <cell r="B286" t="str">
            <v>企業組合労協センター事業団</v>
          </cell>
          <cell r="C286" t="str">
            <v>ワーカーズコープけやき</v>
          </cell>
          <cell r="D286" t="str">
            <v>通所介護</v>
          </cell>
        </row>
        <row r="287">
          <cell r="A287">
            <v>1373202579</v>
          </cell>
          <cell r="B287" t="str">
            <v>有限会社　アーティストシップ</v>
          </cell>
          <cell r="C287" t="str">
            <v>アーティストシップ居宅支援事業所</v>
          </cell>
          <cell r="D287" t="str">
            <v>居宅介護支援</v>
          </cell>
        </row>
        <row r="288">
          <cell r="A288">
            <v>1373202587</v>
          </cell>
          <cell r="B288" t="str">
            <v>有限会社　アーティストシップ</v>
          </cell>
          <cell r="C288" t="str">
            <v>アーティストシップ訪問介護事業所</v>
          </cell>
          <cell r="D288" t="str">
            <v>訪問介護</v>
          </cell>
        </row>
        <row r="289">
          <cell r="A289">
            <v>1373202603</v>
          </cell>
          <cell r="B289" t="str">
            <v>芙蓉商事株式会社</v>
          </cell>
          <cell r="C289" t="str">
            <v>デイサービス　ふれあいルーム</v>
          </cell>
          <cell r="D289" t="str">
            <v>認知症対応型通所介護</v>
          </cell>
        </row>
        <row r="290">
          <cell r="A290">
            <v>1373202611</v>
          </cell>
          <cell r="B290" t="str">
            <v>芙蓉商事株式会社</v>
          </cell>
          <cell r="C290" t="str">
            <v>芙蓉ケアサービス</v>
          </cell>
          <cell r="D290" t="str">
            <v>訪問介護</v>
          </cell>
        </row>
        <row r="291">
          <cell r="A291">
            <v>1373202629</v>
          </cell>
          <cell r="B291" t="str">
            <v>芙蓉商事株式会社</v>
          </cell>
          <cell r="C291" t="str">
            <v>芙蓉ケアプラン</v>
          </cell>
          <cell r="D291" t="str">
            <v>居宅介護支援</v>
          </cell>
        </row>
        <row r="292">
          <cell r="A292">
            <v>1373202637</v>
          </cell>
          <cell r="B292" t="str">
            <v>芙蓉商事株式会社</v>
          </cell>
          <cell r="C292" t="str">
            <v>芙蓉ミオ・ファミリア町田</v>
          </cell>
          <cell r="D292" t="str">
            <v>特定施設入居者生活介護</v>
          </cell>
        </row>
        <row r="293">
          <cell r="A293">
            <v>1373202660</v>
          </cell>
          <cell r="B293" t="str">
            <v>東電パートナーズ株式会社</v>
          </cell>
          <cell r="C293" t="str">
            <v>東電さわやかケア町田・居宅介護支援</v>
          </cell>
          <cell r="D293" t="str">
            <v>居宅介護支援</v>
          </cell>
        </row>
        <row r="294">
          <cell r="A294">
            <v>1373202678</v>
          </cell>
          <cell r="B294" t="str">
            <v>東電パートナーズ株式会社</v>
          </cell>
          <cell r="C294" t="str">
            <v>東電さわやかケア町田・訪問介護</v>
          </cell>
          <cell r="D294" t="str">
            <v>訪問介護</v>
          </cell>
        </row>
        <row r="295">
          <cell r="A295">
            <v>1373202694</v>
          </cell>
          <cell r="B295" t="str">
            <v>日中通商株式会社</v>
          </cell>
          <cell r="C295" t="str">
            <v>ヘルパーステーション　相原　デイサービスセンター</v>
          </cell>
          <cell r="D295" t="str">
            <v>通所介護</v>
          </cell>
        </row>
        <row r="296">
          <cell r="A296">
            <v>1373202710</v>
          </cell>
          <cell r="B296" t="str">
            <v>有限会社　ポジティブライフ</v>
          </cell>
          <cell r="C296" t="str">
            <v>青空ケアサービス</v>
          </cell>
          <cell r="D296" t="str">
            <v>訪問介護</v>
          </cell>
        </row>
        <row r="297">
          <cell r="A297">
            <v>1373202710</v>
          </cell>
          <cell r="B297" t="str">
            <v>有限会社　ポジティブライフ</v>
          </cell>
          <cell r="C297" t="str">
            <v>青空ケアサービス</v>
          </cell>
          <cell r="D297" t="str">
            <v>通院等乗降介助</v>
          </cell>
        </row>
        <row r="298">
          <cell r="A298">
            <v>1373202728</v>
          </cell>
          <cell r="B298" t="str">
            <v>特定非営利活動法人　あんしんサポート</v>
          </cell>
          <cell r="C298" t="str">
            <v>ケアマネジメントこくりこ</v>
          </cell>
          <cell r="D298" t="str">
            <v>居宅介護支援</v>
          </cell>
        </row>
        <row r="299">
          <cell r="A299">
            <v>1373202736</v>
          </cell>
          <cell r="B299" t="str">
            <v>社会福祉法人　嘉祥会</v>
          </cell>
          <cell r="C299" t="str">
            <v>ヘルパーステーション　ぬくもりの園</v>
          </cell>
          <cell r="D299" t="str">
            <v>訪問介護</v>
          </cell>
        </row>
        <row r="300">
          <cell r="A300">
            <v>1373202744</v>
          </cell>
          <cell r="B300" t="str">
            <v>社会福祉法人　嘉祥会</v>
          </cell>
          <cell r="C300" t="str">
            <v>高齢者ショートステイサービス　ぬくもりの園</v>
          </cell>
          <cell r="D300" t="str">
            <v>短期入所生活介護</v>
          </cell>
        </row>
        <row r="301">
          <cell r="A301">
            <v>1373202793</v>
          </cell>
          <cell r="B301" t="str">
            <v>有限会社　リバストーン</v>
          </cell>
          <cell r="C301" t="str">
            <v>ヘルパーステーション　リバストーン</v>
          </cell>
          <cell r="D301" t="str">
            <v>訪問介護</v>
          </cell>
        </row>
        <row r="302">
          <cell r="A302">
            <v>1373202793</v>
          </cell>
          <cell r="B302" t="str">
            <v>有限会社　リバストーン</v>
          </cell>
          <cell r="C302" t="str">
            <v>ヘルパーステーション　リバストーン</v>
          </cell>
          <cell r="D302" t="str">
            <v>通院等乗降介助</v>
          </cell>
        </row>
        <row r="303">
          <cell r="A303">
            <v>1373202827</v>
          </cell>
          <cell r="B303" t="str">
            <v>株式会社　鳴島</v>
          </cell>
          <cell r="C303" t="str">
            <v>ヘルパーステーション　えがお</v>
          </cell>
          <cell r="D303" t="str">
            <v>訪問介護</v>
          </cell>
        </row>
        <row r="304">
          <cell r="A304">
            <v>1373202835</v>
          </cell>
          <cell r="B304" t="str">
            <v>特定非営利活動法人　あんしんサポート</v>
          </cell>
          <cell r="C304" t="str">
            <v>あんしんサポート　こくりこケアサービス</v>
          </cell>
          <cell r="D304" t="str">
            <v>訪問介護</v>
          </cell>
        </row>
        <row r="305">
          <cell r="A305">
            <v>1373202850</v>
          </cell>
          <cell r="B305" t="str">
            <v>社会福祉法人　嘉祥会</v>
          </cell>
          <cell r="C305" t="str">
            <v>高齢者デイサービスセンター　ぬくもりの園</v>
          </cell>
          <cell r="D305" t="str">
            <v>通所介護</v>
          </cell>
        </row>
        <row r="306">
          <cell r="A306">
            <v>1373202868</v>
          </cell>
          <cell r="B306" t="str">
            <v>社会福祉法人　嘉祥会</v>
          </cell>
          <cell r="C306" t="str">
            <v>居宅介護支援事業所　ぬくもりの園</v>
          </cell>
          <cell r="D306" t="str">
            <v>居宅介護支援</v>
          </cell>
        </row>
        <row r="307">
          <cell r="A307">
            <v>1373202892</v>
          </cell>
          <cell r="B307" t="str">
            <v>特定非営利活動法人　楓の風</v>
          </cell>
          <cell r="C307" t="str">
            <v>在宅療養支援ステーションかえでの風</v>
          </cell>
          <cell r="D307" t="str">
            <v>居宅介護支援</v>
          </cell>
        </row>
        <row r="308">
          <cell r="A308">
            <v>1373202900</v>
          </cell>
          <cell r="B308" t="str">
            <v>特定非営利活動法人　町田ヒューマンネットワーク</v>
          </cell>
          <cell r="C308" t="str">
            <v>障害者生活支援センター　まちだや</v>
          </cell>
          <cell r="D308" t="str">
            <v>居宅介護支援</v>
          </cell>
        </row>
        <row r="309">
          <cell r="A309">
            <v>1373202926</v>
          </cell>
          <cell r="B309" t="str">
            <v>特定非営利活動法人　みずきの会</v>
          </cell>
          <cell r="C309" t="str">
            <v>みずきの会ケアマネクラブ</v>
          </cell>
          <cell r="D309" t="str">
            <v>居宅介護支援</v>
          </cell>
        </row>
        <row r="310">
          <cell r="A310">
            <v>1373202934</v>
          </cell>
          <cell r="B310" t="str">
            <v>有限会社　ぽかぽかライフケア</v>
          </cell>
          <cell r="C310" t="str">
            <v>通所介護　ぽかぽかリハビリセンター</v>
          </cell>
          <cell r="D310" t="str">
            <v>通所介護</v>
          </cell>
        </row>
        <row r="311">
          <cell r="A311">
            <v>1373202959</v>
          </cell>
          <cell r="B311" t="str">
            <v>株式会社　ノース</v>
          </cell>
          <cell r="C311" t="str">
            <v>こがさか介護センター</v>
          </cell>
          <cell r="D311" t="str">
            <v>居宅介護支援</v>
          </cell>
        </row>
        <row r="312">
          <cell r="A312">
            <v>1373202983</v>
          </cell>
          <cell r="B312" t="str">
            <v>株式会社　町田シルバーステーション</v>
          </cell>
          <cell r="C312" t="str">
            <v>指定居宅介護支援事業所　町田シルバーステーション</v>
          </cell>
          <cell r="D312" t="str">
            <v>居宅介護支援</v>
          </cell>
        </row>
        <row r="313">
          <cell r="A313">
            <v>1373202991</v>
          </cell>
          <cell r="B313" t="str">
            <v>ワタミの介護株式会社</v>
          </cell>
          <cell r="C313" t="str">
            <v>レストヴィラ町田小野路</v>
          </cell>
          <cell r="D313" t="str">
            <v>特定施設入居者生活介護</v>
          </cell>
        </row>
        <row r="314">
          <cell r="A314">
            <v>1373203007</v>
          </cell>
          <cell r="B314" t="str">
            <v>株式会社　ジャパンケアサービス</v>
          </cell>
          <cell r="C314" t="str">
            <v>ジャパンケア町田境川</v>
          </cell>
          <cell r="D314" t="str">
            <v>訪問介護</v>
          </cell>
        </row>
        <row r="315">
          <cell r="A315">
            <v>1373203023</v>
          </cell>
          <cell r="B315" t="str">
            <v>株式会社　高橋居宅介護支援事業所　</v>
          </cell>
          <cell r="C315" t="str">
            <v>高橋居宅介護支援事業所</v>
          </cell>
          <cell r="D315" t="str">
            <v>居宅介護支援</v>
          </cell>
        </row>
        <row r="316">
          <cell r="A316">
            <v>1373203056</v>
          </cell>
          <cell r="B316" t="str">
            <v>有限会社　湘南ふれあいの園</v>
          </cell>
          <cell r="C316" t="str">
            <v>湘南ふれあいの園　シニアレジデンス町田</v>
          </cell>
          <cell r="D316" t="str">
            <v>特定施設入居者生活介護</v>
          </cell>
        </row>
        <row r="317">
          <cell r="A317">
            <v>1373203080</v>
          </cell>
          <cell r="B317" t="str">
            <v>パナソニック電工エイジフリーサービス株式会社</v>
          </cell>
          <cell r="C317" t="str">
            <v>パナソニック　エイジフリー町田デイセンター</v>
          </cell>
          <cell r="D317" t="str">
            <v>通所介護</v>
          </cell>
        </row>
        <row r="318">
          <cell r="A318">
            <v>1373203098</v>
          </cell>
          <cell r="B318" t="str">
            <v>特定非営利活動法人　アットホーム</v>
          </cell>
          <cell r="C318" t="str">
            <v>アットホーム</v>
          </cell>
          <cell r="D318" t="str">
            <v>通所介護</v>
          </cell>
        </row>
        <row r="319">
          <cell r="A319">
            <v>1373203106</v>
          </cell>
          <cell r="B319" t="str">
            <v>社会福祉法人　竹清会</v>
          </cell>
          <cell r="C319" t="str">
            <v>花美郷</v>
          </cell>
          <cell r="D319" t="str">
            <v>介護老人福祉施設</v>
          </cell>
        </row>
        <row r="320">
          <cell r="A320">
            <v>1373203122</v>
          </cell>
          <cell r="B320" t="str">
            <v>有限会社　G</v>
          </cell>
          <cell r="C320" t="str">
            <v>きららデイリハ　てをつなごう</v>
          </cell>
          <cell r="D320" t="str">
            <v>通所介護</v>
          </cell>
        </row>
        <row r="321">
          <cell r="A321">
            <v>1373203130</v>
          </cell>
          <cell r="B321" t="str">
            <v>株式会社　高橋居宅介護支援事業所</v>
          </cell>
          <cell r="C321" t="str">
            <v>高橋さわやかヘルパーステーション</v>
          </cell>
          <cell r="D321" t="str">
            <v>訪問介護</v>
          </cell>
        </row>
        <row r="322">
          <cell r="A322">
            <v>1373203148</v>
          </cell>
          <cell r="B322" t="str">
            <v>リプラ株式会社</v>
          </cell>
          <cell r="C322" t="str">
            <v>居宅介護支援事業所　リプラケアサポート</v>
          </cell>
          <cell r="D322" t="str">
            <v>居宅介護支援</v>
          </cell>
        </row>
        <row r="323">
          <cell r="A323">
            <v>1373203155</v>
          </cell>
          <cell r="B323" t="str">
            <v>社会福祉法人　町田市福祉サービス協会</v>
          </cell>
          <cell r="C323" t="str">
            <v>デイサービス　コモンズ</v>
          </cell>
          <cell r="D323" t="str">
            <v>通所介護</v>
          </cell>
        </row>
        <row r="324">
          <cell r="A324">
            <v>1373203163</v>
          </cell>
          <cell r="B324" t="str">
            <v>株式会社　楚楚</v>
          </cell>
          <cell r="C324" t="str">
            <v>茶話本舗デイサービスひだまり</v>
          </cell>
          <cell r="D324" t="str">
            <v>通所介護</v>
          </cell>
        </row>
        <row r="325">
          <cell r="A325">
            <v>1373203171</v>
          </cell>
          <cell r="B325" t="str">
            <v>株式会社　知創</v>
          </cell>
          <cell r="C325" t="str">
            <v>櫻乃苑　町田中町</v>
          </cell>
          <cell r="D325" t="str">
            <v>特定施設入居者生活介護</v>
          </cell>
        </row>
        <row r="326">
          <cell r="A326">
            <v>1373203189</v>
          </cell>
          <cell r="B326" t="str">
            <v>株式会社　彩里</v>
          </cell>
          <cell r="C326" t="str">
            <v>でいほーむ　いろり</v>
          </cell>
          <cell r="D326" t="str">
            <v>通所介護</v>
          </cell>
        </row>
        <row r="327">
          <cell r="A327">
            <v>1373203197</v>
          </cell>
          <cell r="B327" t="str">
            <v>株式会社　ソーシャル・クリエイティング・コーポレーション</v>
          </cell>
          <cell r="C327" t="str">
            <v>鍼灸マッサージ～憩～SCC図師</v>
          </cell>
          <cell r="D327" t="str">
            <v>通所介護</v>
          </cell>
        </row>
        <row r="328">
          <cell r="A328">
            <v>1373203205</v>
          </cell>
          <cell r="B328" t="str">
            <v>社会福祉法人　竹清会</v>
          </cell>
          <cell r="C328" t="str">
            <v>花美郷</v>
          </cell>
          <cell r="D328" t="str">
            <v>短期入所生活介護</v>
          </cell>
        </row>
        <row r="329">
          <cell r="A329">
            <v>1373203213</v>
          </cell>
          <cell r="B329" t="str">
            <v>社会福祉法人　悠々会</v>
          </cell>
          <cell r="C329" t="str">
            <v>ケアフルクラブ悠々園</v>
          </cell>
          <cell r="D329" t="str">
            <v>介護予防通所介護</v>
          </cell>
        </row>
        <row r="330">
          <cell r="A330">
            <v>1373203221</v>
          </cell>
          <cell r="B330" t="str">
            <v>特定非営利活動法人　楓の風</v>
          </cell>
          <cell r="C330" t="str">
            <v>総合リハビリテーション　デイサービス忠生</v>
          </cell>
          <cell r="D330" t="str">
            <v>通所介護</v>
          </cell>
        </row>
        <row r="331">
          <cell r="A331">
            <v>1373203247</v>
          </cell>
          <cell r="B331" t="str">
            <v>株式会社　小俣組</v>
          </cell>
          <cell r="C331" t="str">
            <v>サニーステージ玉川学園</v>
          </cell>
          <cell r="D331" t="str">
            <v>特定施設入居者生活介護</v>
          </cell>
        </row>
        <row r="332">
          <cell r="A332">
            <v>1373203254</v>
          </cell>
          <cell r="B332" t="str">
            <v>株式会社　ぱれっと</v>
          </cell>
          <cell r="C332" t="str">
            <v>介護サービスぱれっと</v>
          </cell>
          <cell r="D332" t="str">
            <v>訪問介護</v>
          </cell>
        </row>
        <row r="333">
          <cell r="A333">
            <v>1373203288</v>
          </cell>
          <cell r="B333" t="str">
            <v>株式会社　ジオックス</v>
          </cell>
          <cell r="C333" t="str">
            <v>茶話本舗デイサービス町田森野</v>
          </cell>
          <cell r="D333" t="str">
            <v>通所介護</v>
          </cell>
        </row>
        <row r="334">
          <cell r="A334">
            <v>1373203304</v>
          </cell>
          <cell r="B334" t="str">
            <v>リプラ株式会社</v>
          </cell>
          <cell r="C334" t="str">
            <v>リプラリハビリ訓練室</v>
          </cell>
          <cell r="D334" t="str">
            <v>通所介護</v>
          </cell>
        </row>
        <row r="335">
          <cell r="A335">
            <v>1373203312</v>
          </cell>
          <cell r="B335" t="str">
            <v>有限会社　ゴシックス</v>
          </cell>
          <cell r="C335" t="str">
            <v>デイサービス　湯の華</v>
          </cell>
          <cell r="D335" t="str">
            <v>通所介護</v>
          </cell>
        </row>
        <row r="336">
          <cell r="A336">
            <v>1373203320</v>
          </cell>
          <cell r="B336" t="str">
            <v>株式会社　ファンコーポレーション</v>
          </cell>
          <cell r="C336" t="str">
            <v>デイリハ煌　ツルカワ</v>
          </cell>
          <cell r="D336" t="str">
            <v>通所介護</v>
          </cell>
        </row>
        <row r="337">
          <cell r="A337">
            <v>1373203338</v>
          </cell>
          <cell r="B337" t="str">
            <v>株式会社　ベネッセスタイルケア</v>
          </cell>
          <cell r="C337" t="str">
            <v>グランダ玉川学園</v>
          </cell>
          <cell r="D337" t="str">
            <v>特定施設入居者生活介護</v>
          </cell>
        </row>
        <row r="338">
          <cell r="A338">
            <v>1373203346</v>
          </cell>
          <cell r="B338" t="str">
            <v>株式会社　カイオー</v>
          </cell>
          <cell r="C338" t="str">
            <v>茶話本舗デイサービス町田木曽マイスペ館</v>
          </cell>
          <cell r="D338" t="str">
            <v>通所介護</v>
          </cell>
        </row>
        <row r="339">
          <cell r="A339">
            <v>1373203353</v>
          </cell>
          <cell r="B339" t="str">
            <v>社会福祉法人　竹清会</v>
          </cell>
          <cell r="C339" t="str">
            <v>花美郷</v>
          </cell>
          <cell r="D339" t="str">
            <v>通所介護</v>
          </cell>
        </row>
        <row r="340">
          <cell r="A340">
            <v>1373203361</v>
          </cell>
          <cell r="B340" t="str">
            <v>有限会社　おきおき介護</v>
          </cell>
          <cell r="C340" t="str">
            <v>おきおき居宅介護支援事業所</v>
          </cell>
          <cell r="D340" t="str">
            <v>居宅介護支援</v>
          </cell>
        </row>
        <row r="341">
          <cell r="A341">
            <v>1373203379</v>
          </cell>
          <cell r="B341" t="str">
            <v>緑の風　株式会社</v>
          </cell>
          <cell r="C341" t="str">
            <v>緑の風デイサービス町田</v>
          </cell>
          <cell r="D341" t="str">
            <v>通所介護</v>
          </cell>
        </row>
        <row r="342">
          <cell r="A342">
            <v>1373203387</v>
          </cell>
          <cell r="B342" t="str">
            <v>株式会社　カイオー</v>
          </cell>
          <cell r="C342" t="str">
            <v>茶話本舗デイサービス町田金森マイスペ館</v>
          </cell>
          <cell r="D342" t="str">
            <v>通所介護</v>
          </cell>
        </row>
        <row r="343">
          <cell r="A343">
            <v>1373203395</v>
          </cell>
          <cell r="B343" t="str">
            <v>高住研キヨタ株式会社</v>
          </cell>
          <cell r="C343" t="str">
            <v>高住研キヨタ株式会社町田相模原店</v>
          </cell>
          <cell r="D343" t="str">
            <v>福祉用具貸与</v>
          </cell>
        </row>
        <row r="344">
          <cell r="A344">
            <v>1373203395</v>
          </cell>
          <cell r="B344" t="str">
            <v>高住研キヨタ株式会社</v>
          </cell>
          <cell r="C344" t="str">
            <v>高住研キヨタ株式会社町田相模原店</v>
          </cell>
          <cell r="D344" t="str">
            <v>特定福祉用具販売</v>
          </cell>
        </row>
        <row r="345">
          <cell r="A345">
            <v>1373203403</v>
          </cell>
          <cell r="B345" t="str">
            <v>在宅支援・結　合同会社</v>
          </cell>
          <cell r="C345" t="str">
            <v>在宅支援・結</v>
          </cell>
          <cell r="D345" t="str">
            <v>居宅介護支援</v>
          </cell>
        </row>
        <row r="346">
          <cell r="A346">
            <v>1373203429</v>
          </cell>
          <cell r="B346" t="str">
            <v>株式会社　ハリー・トラスト・ジャパン</v>
          </cell>
          <cell r="C346" t="str">
            <v>太陽デイサービスセンター鶴間</v>
          </cell>
          <cell r="D346" t="str">
            <v>通所介護</v>
          </cell>
        </row>
        <row r="347">
          <cell r="A347">
            <v>1373203437</v>
          </cell>
          <cell r="B347" t="str">
            <v>株式会社　ベストハーモニー</v>
          </cell>
          <cell r="C347" t="str">
            <v>株式会社　ベストハーモニー</v>
          </cell>
          <cell r="D347" t="str">
            <v>福祉用具貸与</v>
          </cell>
        </row>
        <row r="348">
          <cell r="A348">
            <v>1373203437</v>
          </cell>
          <cell r="B348" t="str">
            <v>株式会社　ベストハーモニー</v>
          </cell>
          <cell r="C348" t="str">
            <v>株式会社　ベストハーモニー</v>
          </cell>
          <cell r="D348" t="str">
            <v>特定福祉用具販売</v>
          </cell>
        </row>
        <row r="349">
          <cell r="A349">
            <v>1373203445</v>
          </cell>
          <cell r="B349" t="str">
            <v>株式会社　ゆうか</v>
          </cell>
          <cell r="C349" t="str">
            <v>ケアセンター　ゆうか</v>
          </cell>
          <cell r="D349" t="str">
            <v>居宅介護支援</v>
          </cell>
        </row>
        <row r="350">
          <cell r="A350">
            <v>1373203452</v>
          </cell>
          <cell r="B350" t="str">
            <v>株式会社　ゆうか</v>
          </cell>
          <cell r="C350" t="str">
            <v>ケアセンター　ゆうか</v>
          </cell>
          <cell r="D350" t="str">
            <v>訪問介護</v>
          </cell>
        </row>
        <row r="351">
          <cell r="A351">
            <v>1373203478</v>
          </cell>
          <cell r="B351" t="str">
            <v>株式会社　高橋居宅介護支援事業所</v>
          </cell>
          <cell r="C351" t="str">
            <v>デイサービス　高橋</v>
          </cell>
          <cell r="D351" t="str">
            <v>通所介護</v>
          </cell>
        </row>
        <row r="352">
          <cell r="A352">
            <v>1373203486</v>
          </cell>
          <cell r="B352" t="str">
            <v>株式会社　ましゅまろ</v>
          </cell>
          <cell r="C352" t="str">
            <v>訪問介護　ましゅまろ</v>
          </cell>
          <cell r="D352" t="str">
            <v>訪問介護</v>
          </cell>
        </row>
        <row r="353">
          <cell r="A353">
            <v>1373203494</v>
          </cell>
          <cell r="B353" t="str">
            <v>株式会社　ベネッセスタイルケア</v>
          </cell>
          <cell r="C353" t="str">
            <v>まどか鶴川</v>
          </cell>
          <cell r="D353" t="str">
            <v>特定施設入居者生活介護</v>
          </cell>
        </row>
        <row r="354">
          <cell r="A354">
            <v>1373203502</v>
          </cell>
          <cell r="B354" t="str">
            <v>株式会社　ベネッセスタイルケア</v>
          </cell>
          <cell r="C354" t="str">
            <v>まどかすずかけ台</v>
          </cell>
          <cell r="D354" t="str">
            <v>特定施設入居者生活介護</v>
          </cell>
        </row>
        <row r="355">
          <cell r="A355">
            <v>1373203510</v>
          </cell>
          <cell r="B355" t="str">
            <v>株式会社　ベストライフ</v>
          </cell>
          <cell r="C355" t="str">
            <v>ベストライフ町田図師の杜</v>
          </cell>
          <cell r="D355" t="str">
            <v>特定施設入居者生活介護</v>
          </cell>
        </row>
        <row r="356">
          <cell r="A356">
            <v>1373203528</v>
          </cell>
          <cell r="B356" t="str">
            <v>株式会社　訪問介護サービスたかはし</v>
          </cell>
          <cell r="C356" t="str">
            <v>デイサービス　さくらの木</v>
          </cell>
          <cell r="D356" t="str">
            <v>通所介護</v>
          </cell>
        </row>
        <row r="357">
          <cell r="A357">
            <v>1373203536</v>
          </cell>
          <cell r="B357" t="str">
            <v>株式会社　イリーゼ</v>
          </cell>
          <cell r="C357" t="str">
            <v>イリーゼ町田井の花デイサービスセンター</v>
          </cell>
          <cell r="D357" t="str">
            <v>通所介護</v>
          </cell>
        </row>
        <row r="358">
          <cell r="A358">
            <v>1373203544</v>
          </cell>
          <cell r="B358" t="str">
            <v>株式会社　鳴島</v>
          </cell>
          <cell r="C358" t="str">
            <v>えがお</v>
          </cell>
          <cell r="D358" t="str">
            <v>居宅介護支援</v>
          </cell>
        </row>
        <row r="359">
          <cell r="A359">
            <v>1373203569</v>
          </cell>
          <cell r="B359" t="str">
            <v>特定非営利活動法人　楓の風</v>
          </cell>
          <cell r="C359" t="str">
            <v>楓の風リハビリテーション　颯</v>
          </cell>
          <cell r="D359" t="str">
            <v>通所介護</v>
          </cell>
        </row>
        <row r="360">
          <cell r="A360">
            <v>1373203585</v>
          </cell>
          <cell r="B360" t="str">
            <v>株式会社　ダブルイーグル</v>
          </cell>
          <cell r="C360" t="str">
            <v>スポーツデイサービス18</v>
          </cell>
          <cell r="D360" t="str">
            <v>通所介護</v>
          </cell>
        </row>
        <row r="361">
          <cell r="A361">
            <v>1373203593</v>
          </cell>
          <cell r="B361" t="str">
            <v>株式会社　ベネッセスタイルケア</v>
          </cell>
          <cell r="C361" t="str">
            <v>グランダ町田弐番館</v>
          </cell>
          <cell r="D361" t="str">
            <v>特定施設入居者生活介護</v>
          </cell>
        </row>
        <row r="362">
          <cell r="A362">
            <v>1373203601</v>
          </cell>
          <cell r="B362" t="str">
            <v>株式会社　ナカミチ</v>
          </cell>
          <cell r="C362" t="str">
            <v>ナカミチデイサービス町田小山館</v>
          </cell>
          <cell r="D362" t="str">
            <v>通所介護</v>
          </cell>
        </row>
        <row r="363">
          <cell r="A363">
            <v>1373203619</v>
          </cell>
          <cell r="B363" t="str">
            <v>有限会社　ゴシックス</v>
          </cell>
          <cell r="C363" t="str">
            <v>ケアプランニング　湯の華</v>
          </cell>
          <cell r="D363" t="str">
            <v>居宅介護支援</v>
          </cell>
        </row>
        <row r="364">
          <cell r="A364">
            <v>1373203627</v>
          </cell>
          <cell r="B364" t="str">
            <v>株式会社　ジーティーエヌ</v>
          </cell>
          <cell r="C364" t="str">
            <v>介護２４　町田</v>
          </cell>
          <cell r="D364" t="str">
            <v>訪問介護</v>
          </cell>
        </row>
        <row r="365">
          <cell r="A365">
            <v>1373203635</v>
          </cell>
          <cell r="B365" t="str">
            <v>社会福祉法人　三光会</v>
          </cell>
          <cell r="C365" t="str">
            <v>特別養護老人ホーム　町田誠心園</v>
          </cell>
          <cell r="D365" t="str">
            <v>短期入所生活介護</v>
          </cell>
        </row>
        <row r="366">
          <cell r="A366">
            <v>1373203635</v>
          </cell>
          <cell r="B366" t="str">
            <v>社会福祉法人　三光会</v>
          </cell>
          <cell r="C366" t="str">
            <v>特別養護老人ホーム　町田誠心園</v>
          </cell>
          <cell r="D366" t="str">
            <v>介護老人福祉施設</v>
          </cell>
        </row>
        <row r="367">
          <cell r="A367">
            <v>1373203643</v>
          </cell>
          <cell r="B367" t="str">
            <v>株式会社　グローアップコミュニケーションズ　</v>
          </cell>
          <cell r="C367" t="str">
            <v>デイサービスけんちゃん家</v>
          </cell>
          <cell r="D367" t="str">
            <v>通所介護</v>
          </cell>
        </row>
        <row r="368">
          <cell r="A368">
            <v>1373203650</v>
          </cell>
          <cell r="B368" t="str">
            <v>株式会社　ひさかた</v>
          </cell>
          <cell r="C368" t="str">
            <v>居宅介護支援事業所ひさかた</v>
          </cell>
          <cell r="D368" t="str">
            <v>居宅介護支援</v>
          </cell>
        </row>
        <row r="369">
          <cell r="A369">
            <v>1373203668</v>
          </cell>
          <cell r="B369" t="str">
            <v>ハートショップ株式会社</v>
          </cell>
          <cell r="C369" t="str">
            <v>ハートデイサービス</v>
          </cell>
          <cell r="D369" t="str">
            <v>通所介護</v>
          </cell>
        </row>
        <row r="370">
          <cell r="A370">
            <v>1373203676</v>
          </cell>
          <cell r="B370" t="str">
            <v>合同会社　ケアセンターあゆみ</v>
          </cell>
          <cell r="C370" t="str">
            <v>ケアセンター　あゆみ</v>
          </cell>
          <cell r="D370" t="str">
            <v>訪問介護</v>
          </cell>
        </row>
        <row r="371">
          <cell r="A371">
            <v>1373203684</v>
          </cell>
          <cell r="B371" t="str">
            <v>社会福祉法人　三光会</v>
          </cell>
          <cell r="C371" t="str">
            <v>デイサービスセンター　町田誠心園</v>
          </cell>
          <cell r="D371" t="str">
            <v>通所介護</v>
          </cell>
        </row>
        <row r="372">
          <cell r="A372">
            <v>1373203692</v>
          </cell>
          <cell r="B372" t="str">
            <v>合同会社　敬愛倶楽部</v>
          </cell>
          <cell r="C372" t="str">
            <v>敬愛</v>
          </cell>
          <cell r="D372" t="str">
            <v xml:space="preserve">訪問介護 </v>
          </cell>
        </row>
        <row r="373">
          <cell r="A373">
            <v>1373203718</v>
          </cell>
          <cell r="B373" t="str">
            <v>キュアアンドヒール株式会社</v>
          </cell>
          <cell r="C373" t="str">
            <v>デイサービス　ふじみの里</v>
          </cell>
          <cell r="D373" t="str">
            <v>通所介護</v>
          </cell>
        </row>
        <row r="374">
          <cell r="A374">
            <v>1373203726</v>
          </cell>
          <cell r="B374" t="str">
            <v>株式会社　オン・ザ・プラネット</v>
          </cell>
          <cell r="C374" t="str">
            <v>リハテラス森野</v>
          </cell>
          <cell r="D374" t="str">
            <v>通所介護</v>
          </cell>
        </row>
        <row r="375">
          <cell r="A375">
            <v>1373203734</v>
          </cell>
          <cell r="B375" t="str">
            <v>社会福祉法人　福音会</v>
          </cell>
          <cell r="C375" t="str">
            <v>グッドサポートふくいん鶴川</v>
          </cell>
          <cell r="D375" t="str">
            <v>居宅介護支援</v>
          </cell>
        </row>
        <row r="376">
          <cell r="A376">
            <v>1373203742</v>
          </cell>
          <cell r="B376" t="str">
            <v>ハートショップ株式会社</v>
          </cell>
          <cell r="C376" t="str">
            <v>ハートケアプラン</v>
          </cell>
          <cell r="D376" t="str">
            <v>居宅介護支援</v>
          </cell>
        </row>
        <row r="377">
          <cell r="A377">
            <v>1373203759</v>
          </cell>
          <cell r="B377" t="str">
            <v>株式会社　ベストライフ</v>
          </cell>
          <cell r="C377" t="str">
            <v>ベストライフ玉川学園</v>
          </cell>
          <cell r="D377" t="str">
            <v>特定施設入居者生活介護</v>
          </cell>
        </row>
        <row r="378">
          <cell r="A378">
            <v>1373203767</v>
          </cell>
          <cell r="B378" t="str">
            <v>株式会社　リフレッシュグループ</v>
          </cell>
          <cell r="C378" t="str">
            <v>元気ハウス原町田</v>
          </cell>
          <cell r="D378" t="str">
            <v>通所介護</v>
          </cell>
        </row>
        <row r="379">
          <cell r="A379">
            <v>1373203775</v>
          </cell>
          <cell r="B379" t="str">
            <v>株式会社　ハリー・トラスト・ジャパン</v>
          </cell>
          <cell r="C379" t="str">
            <v>デイサロン町田鹿鳴館</v>
          </cell>
          <cell r="D379" t="str">
            <v>通所介護</v>
          </cell>
        </row>
        <row r="380">
          <cell r="A380">
            <v>1373203783</v>
          </cell>
          <cell r="B380" t="str">
            <v>株式会社　ベストライフ</v>
          </cell>
          <cell r="C380" t="str">
            <v>ベストライフ町田</v>
          </cell>
          <cell r="D380" t="str">
            <v>特定施設入居者生活介護</v>
          </cell>
        </row>
        <row r="381">
          <cell r="A381">
            <v>1373203791</v>
          </cell>
          <cell r="B381" t="str">
            <v>株式会社　ツクイ</v>
          </cell>
          <cell r="C381" t="str">
            <v>ツクイ・サンシャイン町田西館</v>
          </cell>
          <cell r="D381" t="str">
            <v>特定施設入居者生活介護</v>
          </cell>
        </row>
        <row r="382">
          <cell r="A382">
            <v>1373203809</v>
          </cell>
          <cell r="B382" t="str">
            <v>ワタミの介護株式会社</v>
          </cell>
          <cell r="C382" t="str">
            <v>レストヴィラ南町田</v>
          </cell>
          <cell r="D382" t="str">
            <v>特定施設入居者生活介護</v>
          </cell>
        </row>
        <row r="383">
          <cell r="A383">
            <v>1373203833</v>
          </cell>
          <cell r="B383" t="str">
            <v>社会福祉法人　平成記念会</v>
          </cell>
          <cell r="C383" t="str">
            <v>平成デイサービスセンター町田</v>
          </cell>
          <cell r="D383" t="str">
            <v>通所介護</v>
          </cell>
        </row>
        <row r="384">
          <cell r="A384">
            <v>1373203841</v>
          </cell>
          <cell r="B384" t="str">
            <v>株式会社　ぷりま</v>
          </cell>
          <cell r="C384" t="str">
            <v>ぷりま福祉用具事業所</v>
          </cell>
          <cell r="D384" t="str">
            <v>福祉用具貸与</v>
          </cell>
        </row>
        <row r="385">
          <cell r="A385">
            <v>1373203841</v>
          </cell>
          <cell r="B385" t="str">
            <v>株式会社　ぷりま</v>
          </cell>
          <cell r="C385" t="str">
            <v>ぷりま福祉用具事業所</v>
          </cell>
          <cell r="D385" t="str">
            <v>特定福祉用具販売</v>
          </cell>
        </row>
        <row r="386">
          <cell r="A386">
            <v>1373203858</v>
          </cell>
          <cell r="B386" t="str">
            <v>社会福祉法人　平成記念会</v>
          </cell>
          <cell r="C386" t="str">
            <v>介護老人福祉施設　ヴィラ町田</v>
          </cell>
          <cell r="D386" t="str">
            <v>短期入所生活介護</v>
          </cell>
        </row>
        <row r="387">
          <cell r="A387">
            <v>1373203858</v>
          </cell>
          <cell r="B387" t="str">
            <v>社会福祉法人　平成記念会</v>
          </cell>
          <cell r="C387" t="str">
            <v>介護老人福祉施設　ヴィラ町田</v>
          </cell>
          <cell r="D387" t="str">
            <v>介護老人福祉施設</v>
          </cell>
        </row>
        <row r="388">
          <cell r="A388">
            <v>1373203866</v>
          </cell>
          <cell r="B388" t="str">
            <v>東電パートナーズ株式会社</v>
          </cell>
          <cell r="C388" t="str">
            <v>東電さわやかケア町田・福祉用具</v>
          </cell>
          <cell r="D388" t="str">
            <v>福祉用具貸与</v>
          </cell>
        </row>
        <row r="389">
          <cell r="A389">
            <v>1373203866</v>
          </cell>
          <cell r="B389" t="str">
            <v>東電パートナーズ株式会社</v>
          </cell>
          <cell r="C389" t="str">
            <v>東電さわやかケア町田・福祉用具</v>
          </cell>
          <cell r="D389" t="str">
            <v>特定福祉用具販売</v>
          </cell>
        </row>
        <row r="390">
          <cell r="A390">
            <v>1373203874</v>
          </cell>
          <cell r="B390" t="str">
            <v>合同会社　ケアサポート</v>
          </cell>
          <cell r="C390" t="str">
            <v>デイサービスセンター　やすらぎ</v>
          </cell>
          <cell r="D390" t="str">
            <v>通所介護</v>
          </cell>
        </row>
        <row r="391">
          <cell r="A391">
            <v>1373203890</v>
          </cell>
          <cell r="B391" t="str">
            <v>一般社団法人麦とぶどう舎</v>
          </cell>
          <cell r="C391" t="str">
            <v>デイケアセンター　ぶどうの木</v>
          </cell>
          <cell r="D391" t="str">
            <v>通所介護</v>
          </cell>
        </row>
        <row r="392">
          <cell r="A392">
            <v>1373203908</v>
          </cell>
          <cell r="B392" t="str">
            <v>一般社団法人麦とぶどう舎</v>
          </cell>
          <cell r="C392" t="str">
            <v>麦の実り町田</v>
          </cell>
          <cell r="D392" t="str">
            <v>居宅介護支援</v>
          </cell>
        </row>
        <row r="393">
          <cell r="A393">
            <v>1373203932</v>
          </cell>
          <cell r="B393" t="str">
            <v>合同会社　ケアセンターあゆみ</v>
          </cell>
          <cell r="C393" t="str">
            <v>ケアセンター　あゆみ</v>
          </cell>
          <cell r="D393" t="str">
            <v>居宅介護支援</v>
          </cell>
        </row>
        <row r="394">
          <cell r="A394">
            <v>1373203940</v>
          </cell>
          <cell r="B394" t="str">
            <v>有限会社　吉祥</v>
          </cell>
          <cell r="C394" t="str">
            <v>アーキビジョン玉手箱ケアナレッジ</v>
          </cell>
          <cell r="D394" t="str">
            <v>居宅介護支援</v>
          </cell>
        </row>
        <row r="395">
          <cell r="A395">
            <v>1373203965</v>
          </cell>
          <cell r="B395" t="str">
            <v>社会福祉法人　三光会</v>
          </cell>
          <cell r="C395" t="str">
            <v>居宅介護支援事業所　町田誠心園</v>
          </cell>
          <cell r="D395" t="str">
            <v>居宅介護支援</v>
          </cell>
        </row>
        <row r="396">
          <cell r="A396">
            <v>1373203973</v>
          </cell>
          <cell r="C396" t="str">
            <v>ジャスミン居宅介護支援事業所</v>
          </cell>
          <cell r="D396" t="str">
            <v>居宅介護支援</v>
          </cell>
        </row>
        <row r="397">
          <cell r="A397">
            <v>1373203981</v>
          </cell>
          <cell r="B397" t="str">
            <v>社会福祉法人　正吉福祉会</v>
          </cell>
          <cell r="C397" t="str">
            <v>居宅介護支援センター　まちだ正吉苑</v>
          </cell>
          <cell r="D397" t="str">
            <v>居宅介護支援</v>
          </cell>
        </row>
        <row r="398">
          <cell r="A398">
            <v>1373204005</v>
          </cell>
          <cell r="B398" t="str">
            <v>真桜リハビリ株式会社</v>
          </cell>
          <cell r="C398" t="str">
            <v>真桜リハビリ町田</v>
          </cell>
          <cell r="D398" t="str">
            <v>通所介護</v>
          </cell>
        </row>
        <row r="399">
          <cell r="A399">
            <v>1373204013</v>
          </cell>
          <cell r="B399" t="str">
            <v>社会福祉法人　みどり福祉会</v>
          </cell>
          <cell r="C399" t="str">
            <v>高ヶ坂ひかり苑　ショートステイ</v>
          </cell>
          <cell r="D399" t="str">
            <v>短期入所生活介護</v>
          </cell>
        </row>
        <row r="400">
          <cell r="A400">
            <v>1373204021</v>
          </cell>
          <cell r="B400" t="str">
            <v>特定非営利活動法人　楓の風</v>
          </cell>
          <cell r="C400" t="str">
            <v>楓の風メディカルデイ　アンド　ステイ</v>
          </cell>
          <cell r="D400" t="str">
            <v>通所介護</v>
          </cell>
        </row>
        <row r="401">
          <cell r="A401">
            <v>1373204039</v>
          </cell>
          <cell r="B401" t="str">
            <v>株式会社　木下の介護</v>
          </cell>
          <cell r="C401" t="str">
            <v>リアンレーヴ町田</v>
          </cell>
          <cell r="D401" t="str">
            <v>特定施設入居者生活介護</v>
          </cell>
        </row>
        <row r="402">
          <cell r="A402">
            <v>1373204047</v>
          </cell>
          <cell r="B402" t="str">
            <v>社会福祉法人　みどり福祉会</v>
          </cell>
          <cell r="C402" t="str">
            <v>特別養護老人ホーム　高ヶ坂ひかり苑</v>
          </cell>
          <cell r="D402" t="str">
            <v>介護老人福祉施設</v>
          </cell>
        </row>
        <row r="403">
          <cell r="A403">
            <v>1373204054</v>
          </cell>
          <cell r="B403" t="str">
            <v>社会福祉法人　みどり福祉会</v>
          </cell>
          <cell r="C403" t="str">
            <v>高ヶ坂ひかり苑　デイサービス</v>
          </cell>
          <cell r="D403" t="str">
            <v>通所介護</v>
          </cell>
        </row>
        <row r="404">
          <cell r="A404">
            <v>1373204070</v>
          </cell>
          <cell r="B404" t="str">
            <v>株式会社　トーカイ</v>
          </cell>
          <cell r="C404" t="str">
            <v>株式会社トーカイ　町田支店</v>
          </cell>
          <cell r="D404" t="str">
            <v>福祉用具貸与</v>
          </cell>
        </row>
        <row r="405">
          <cell r="A405">
            <v>1373204070</v>
          </cell>
          <cell r="B405" t="str">
            <v>株式会社　トーカイ</v>
          </cell>
          <cell r="C405" t="str">
            <v>株式会社トーカイ　町田支店</v>
          </cell>
          <cell r="D405" t="str">
            <v>特定福祉用具販売</v>
          </cell>
        </row>
        <row r="406">
          <cell r="A406">
            <v>1373204088</v>
          </cell>
          <cell r="B406" t="str">
            <v>社会福祉法人　竹清会</v>
          </cell>
          <cell r="C406" t="str">
            <v>ケアセンター美郷　森野ステーション</v>
          </cell>
          <cell r="D406" t="str">
            <v>訪問介護</v>
          </cell>
        </row>
        <row r="407">
          <cell r="A407">
            <v>1373204096</v>
          </cell>
          <cell r="B407" t="str">
            <v>安全センター株式会社</v>
          </cell>
          <cell r="C407" t="str">
            <v>かたくり大蔵</v>
          </cell>
          <cell r="D407" t="str">
            <v>居宅介護支援</v>
          </cell>
        </row>
        <row r="408">
          <cell r="A408">
            <v>1373204104</v>
          </cell>
          <cell r="B408" t="str">
            <v>社会福祉法人　正吉福祉会</v>
          </cell>
          <cell r="C408" t="str">
            <v>ホームヘルパーステーション　まちだ正吉苑</v>
          </cell>
          <cell r="D408" t="str">
            <v>訪問介護</v>
          </cell>
        </row>
        <row r="409">
          <cell r="A409">
            <v>1373204112</v>
          </cell>
          <cell r="B409" t="str">
            <v>アズビルあんしんケアサポート株式会社</v>
          </cell>
          <cell r="C409" t="str">
            <v>かたくり町田</v>
          </cell>
          <cell r="D409" t="str">
            <v>居宅介護支援</v>
          </cell>
        </row>
        <row r="410">
          <cell r="A410">
            <v>1373204112</v>
          </cell>
          <cell r="B410" t="str">
            <v>安全センター株式会社</v>
          </cell>
          <cell r="C410" t="str">
            <v>かたくり町田</v>
          </cell>
          <cell r="D410" t="str">
            <v>訪問介護</v>
          </cell>
        </row>
        <row r="411">
          <cell r="A411">
            <v>1373204120</v>
          </cell>
          <cell r="B411" t="str">
            <v>安全センター株式会社</v>
          </cell>
          <cell r="C411" t="str">
            <v>かたくり鶴川</v>
          </cell>
          <cell r="D411" t="str">
            <v>居宅介護支援</v>
          </cell>
        </row>
        <row r="412">
          <cell r="A412">
            <v>1373204120</v>
          </cell>
          <cell r="B412" t="str">
            <v>安全センター株式会社</v>
          </cell>
          <cell r="C412" t="str">
            <v>かたくり鶴川</v>
          </cell>
          <cell r="D412" t="str">
            <v>訪問介護</v>
          </cell>
        </row>
        <row r="413">
          <cell r="A413">
            <v>1373204153</v>
          </cell>
          <cell r="B413" t="str">
            <v>安全センター株式会社</v>
          </cell>
          <cell r="C413" t="str">
            <v>デイサービスかたくりの里　町田木曽</v>
          </cell>
          <cell r="D413" t="str">
            <v>通所介護</v>
          </cell>
        </row>
        <row r="414">
          <cell r="A414">
            <v>1373204161</v>
          </cell>
          <cell r="B414" t="str">
            <v>株式会社　ヒーローズコーポレーション</v>
          </cell>
          <cell r="C414" t="str">
            <v>デイサービス一休庵</v>
          </cell>
          <cell r="D414" t="str">
            <v>通所介護</v>
          </cell>
        </row>
        <row r="415">
          <cell r="A415">
            <v>1373204179</v>
          </cell>
          <cell r="B415" t="str">
            <v>株式会社　アイペック</v>
          </cell>
          <cell r="C415" t="str">
            <v>リハビリデイサービス　nagomi町田木曽西店</v>
          </cell>
          <cell r="D415" t="str">
            <v>通所介護</v>
          </cell>
        </row>
        <row r="416">
          <cell r="A416">
            <v>1373204187</v>
          </cell>
          <cell r="B416" t="str">
            <v>社会福祉法人　正吉福祉会</v>
          </cell>
          <cell r="C416" t="str">
            <v>デイサービスセンター　まちだ正吉苑</v>
          </cell>
          <cell r="D416" t="str">
            <v>通所介護</v>
          </cell>
        </row>
        <row r="417">
          <cell r="A417">
            <v>1373204195</v>
          </cell>
          <cell r="B417" t="str">
            <v>社会福祉法人　正吉福祉会</v>
          </cell>
          <cell r="C417" t="str">
            <v>短期入所生活介護　まちだ正吉苑</v>
          </cell>
          <cell r="D417" t="str">
            <v>短期入所生活介護</v>
          </cell>
        </row>
        <row r="418">
          <cell r="A418">
            <v>1373204203</v>
          </cell>
          <cell r="B418" t="str">
            <v>株式会社　まんよう</v>
          </cell>
          <cell r="C418" t="str">
            <v>はなことば町田鶴川</v>
          </cell>
          <cell r="D418" t="str">
            <v>特定施設入居者生活介護</v>
          </cell>
        </row>
        <row r="419">
          <cell r="A419">
            <v>1373204211</v>
          </cell>
          <cell r="B419" t="str">
            <v>社会福祉法人　正吉福祉会</v>
          </cell>
          <cell r="C419" t="str">
            <v>特別養護老人ホーム　まちだ正吉苑</v>
          </cell>
          <cell r="D419" t="str">
            <v>介護老人福祉施設</v>
          </cell>
        </row>
        <row r="420">
          <cell r="A420">
            <v>1373204229</v>
          </cell>
          <cell r="B420" t="str">
            <v>和home株式会社</v>
          </cell>
          <cell r="C420" t="str">
            <v>だんらんの家　南町田</v>
          </cell>
          <cell r="D420" t="str">
            <v>通所介護</v>
          </cell>
        </row>
        <row r="421">
          <cell r="A421">
            <v>1373204237</v>
          </cell>
          <cell r="B421" t="str">
            <v>ミウ・コスメティックス株式会社</v>
          </cell>
          <cell r="C421" t="str">
            <v>らっくり庵デイサービス町田店</v>
          </cell>
          <cell r="D421" t="str">
            <v>通所介護</v>
          </cell>
        </row>
        <row r="422">
          <cell r="A422">
            <v>1373204245</v>
          </cell>
          <cell r="B422" t="str">
            <v>ハートショップ株式会社</v>
          </cell>
          <cell r="C422" t="str">
            <v>ハートショップ</v>
          </cell>
          <cell r="D422" t="str">
            <v>福祉用具貸与</v>
          </cell>
        </row>
        <row r="423">
          <cell r="A423">
            <v>1373204245</v>
          </cell>
          <cell r="B423" t="str">
            <v>ハートショップ株式会社</v>
          </cell>
          <cell r="C423" t="str">
            <v>ハートショップ</v>
          </cell>
          <cell r="D423" t="str">
            <v>特定福祉用具販売</v>
          </cell>
        </row>
        <row r="424">
          <cell r="A424">
            <v>1373204252</v>
          </cell>
          <cell r="B424" t="str">
            <v>町田ガス株式会社</v>
          </cell>
          <cell r="C424" t="str">
            <v>ケアプランセンター　ふわり</v>
          </cell>
          <cell r="D424" t="str">
            <v>居宅介護支援</v>
          </cell>
        </row>
        <row r="425">
          <cell r="A425">
            <v>1373204260</v>
          </cell>
          <cell r="B425" t="str">
            <v>社会福祉法人　創和会</v>
          </cell>
          <cell r="C425" t="str">
            <v>ケアセンター成瀬・暖家</v>
          </cell>
          <cell r="D425" t="str">
            <v>短期入所生活介護</v>
          </cell>
        </row>
        <row r="426">
          <cell r="A426">
            <v>1373204278</v>
          </cell>
          <cell r="B426" t="str">
            <v>株式会社　ライフサポートめぐみ</v>
          </cell>
          <cell r="C426" t="str">
            <v>デイサービス　めぐみの家森野</v>
          </cell>
          <cell r="D426" t="str">
            <v>通所介護</v>
          </cell>
        </row>
        <row r="427">
          <cell r="A427">
            <v>1373204286</v>
          </cell>
          <cell r="B427" t="str">
            <v>株式会社　ケアプラングレイス</v>
          </cell>
          <cell r="C427" t="str">
            <v>ケアプラン　グレイス</v>
          </cell>
          <cell r="D427" t="str">
            <v>居宅介護支援</v>
          </cell>
        </row>
        <row r="428">
          <cell r="A428">
            <v>1373204294</v>
          </cell>
          <cell r="B428" t="str">
            <v>フランスベッド株式会社</v>
          </cell>
          <cell r="C428" t="str">
            <v>メディカル町田営業所</v>
          </cell>
          <cell r="D428" t="str">
            <v>福祉用具貸与</v>
          </cell>
        </row>
        <row r="429">
          <cell r="A429">
            <v>1373204294</v>
          </cell>
          <cell r="B429" t="str">
            <v>フランスベッド株式会社</v>
          </cell>
          <cell r="C429" t="str">
            <v>メディカル町田営業所</v>
          </cell>
          <cell r="D429" t="str">
            <v>特定福祉用具販売</v>
          </cell>
        </row>
        <row r="430">
          <cell r="A430">
            <v>1373204302</v>
          </cell>
          <cell r="B430" t="str">
            <v>株式会社　アース</v>
          </cell>
          <cell r="C430" t="str">
            <v>株式会社　アース</v>
          </cell>
          <cell r="D430" t="str">
            <v>福祉用具貸与</v>
          </cell>
        </row>
        <row r="431">
          <cell r="A431">
            <v>1373204302</v>
          </cell>
          <cell r="B431" t="str">
            <v>株式会社　アース</v>
          </cell>
          <cell r="C431" t="str">
            <v>株式会社　アース</v>
          </cell>
          <cell r="D431" t="str">
            <v>特定福祉用具販売</v>
          </cell>
        </row>
        <row r="432">
          <cell r="A432">
            <v>1373204310</v>
          </cell>
          <cell r="B432" t="str">
            <v>合同会社　陽だまり</v>
          </cell>
          <cell r="C432" t="str">
            <v>デイサービス　陽だまり</v>
          </cell>
          <cell r="D432" t="str">
            <v>通所介護</v>
          </cell>
        </row>
        <row r="433">
          <cell r="A433">
            <v>1373204328</v>
          </cell>
          <cell r="B433" t="str">
            <v>特定非営利活動法人　町田市つながりの開</v>
          </cell>
          <cell r="C433" t="str">
            <v>ＤＡＹＳ　ＢＬＧ！</v>
          </cell>
          <cell r="D433" t="str">
            <v>通所介護</v>
          </cell>
        </row>
        <row r="434">
          <cell r="A434">
            <v>1373204336</v>
          </cell>
          <cell r="B434" t="str">
            <v>ヒューマンライフケア株式会社</v>
          </cell>
          <cell r="C434" t="str">
            <v>ヒューマンライフケア南町田</v>
          </cell>
          <cell r="D434" t="str">
            <v>通所介護</v>
          </cell>
        </row>
        <row r="435">
          <cell r="A435">
            <v>1373204344</v>
          </cell>
          <cell r="B435" t="str">
            <v>株式会社　癒しスタジオＳＩＮCＥＲＩＴＹ　</v>
          </cell>
          <cell r="C435" t="str">
            <v>ＯＹＡＪＩスタジオ</v>
          </cell>
          <cell r="D435" t="str">
            <v>訪問介護</v>
          </cell>
        </row>
        <row r="436">
          <cell r="A436">
            <v>1373204351</v>
          </cell>
          <cell r="B436" t="str">
            <v>特定非営利活動法人　ひまわりの会</v>
          </cell>
          <cell r="C436" t="str">
            <v>サロン　ひまわり</v>
          </cell>
          <cell r="D436" t="str">
            <v>通所介護</v>
          </cell>
        </row>
        <row r="437">
          <cell r="A437">
            <v>1373204369</v>
          </cell>
          <cell r="B437" t="str">
            <v>株式会社　エルダーホームケア</v>
          </cell>
          <cell r="C437" t="str">
            <v>エルダーホームケア町田</v>
          </cell>
          <cell r="D437" t="str">
            <v>特定施設入居者生活介護</v>
          </cell>
        </row>
        <row r="438">
          <cell r="A438">
            <v>1373204377</v>
          </cell>
          <cell r="B438" t="str">
            <v>株式会社　縁歌</v>
          </cell>
          <cell r="C438" t="str">
            <v>デイステージうたなかま</v>
          </cell>
          <cell r="D438" t="str">
            <v>通所介護</v>
          </cell>
        </row>
        <row r="439">
          <cell r="A439">
            <v>1373204385</v>
          </cell>
          <cell r="B439" t="str">
            <v>特定非営利活動法人　こころ</v>
          </cell>
          <cell r="C439" t="str">
            <v>居宅介護支援事業所　こころ</v>
          </cell>
          <cell r="D439" t="str">
            <v>居宅介護支援</v>
          </cell>
        </row>
        <row r="440">
          <cell r="A440">
            <v>1373204393</v>
          </cell>
          <cell r="B440" t="str">
            <v>株式会社　鶴ケア</v>
          </cell>
          <cell r="C440" t="str">
            <v>ケアセンター　つくしんぼ</v>
          </cell>
          <cell r="D440" t="str">
            <v>通所介護</v>
          </cell>
        </row>
        <row r="441">
          <cell r="A441">
            <v>1373204401</v>
          </cell>
          <cell r="B441" t="str">
            <v>株式会社　ウイズネット</v>
          </cell>
          <cell r="C441" t="str">
            <v>みんなの家・町田相原</v>
          </cell>
          <cell r="D441" t="str">
            <v>特定施設入居者生活介護</v>
          </cell>
        </row>
        <row r="442">
          <cell r="A442">
            <v>1373204419</v>
          </cell>
          <cell r="B442" t="str">
            <v>医療法人社団　康心会</v>
          </cell>
          <cell r="C442" t="str">
            <v>ふれあい町田居宅介護支援事業所</v>
          </cell>
          <cell r="D442" t="str">
            <v>居宅介護支援</v>
          </cell>
        </row>
        <row r="443">
          <cell r="A443">
            <v>1373204427</v>
          </cell>
          <cell r="B443" t="str">
            <v>株式会社　ノエ</v>
          </cell>
          <cell r="C443" t="str">
            <v>訪問看護あい羽</v>
          </cell>
          <cell r="D443" t="str">
            <v>居宅介護支援</v>
          </cell>
        </row>
        <row r="444">
          <cell r="A444">
            <v>1373204435</v>
          </cell>
          <cell r="B444" t="str">
            <v>株式会社　川島コーポレーション</v>
          </cell>
          <cell r="C444" t="str">
            <v>サニーライフ町田</v>
          </cell>
          <cell r="D444" t="str">
            <v>特定施設入居者生活介護</v>
          </cell>
        </row>
        <row r="445">
          <cell r="A445">
            <v>1373204443</v>
          </cell>
          <cell r="B445" t="str">
            <v>リプラ株式会社</v>
          </cell>
          <cell r="C445" t="str">
            <v>リプラリハビリ訓練室　キソニシ</v>
          </cell>
          <cell r="D445" t="str">
            <v>通所介護</v>
          </cell>
        </row>
        <row r="446">
          <cell r="A446">
            <v>1373204450</v>
          </cell>
          <cell r="B446" t="str">
            <v>特定非営利活動法人　楓の風</v>
          </cell>
          <cell r="C446" t="str">
            <v>楓の風リハビリテーション楓　原町田</v>
          </cell>
          <cell r="D446" t="str">
            <v>通所介護</v>
          </cell>
        </row>
        <row r="447">
          <cell r="A447">
            <v>1373204468</v>
          </cell>
          <cell r="B447" t="str">
            <v>ライフサポート株式会社</v>
          </cell>
          <cell r="C447" t="str">
            <v>ライフサポート町田ケアステーション</v>
          </cell>
          <cell r="D447" t="str">
            <v>居宅介護支援</v>
          </cell>
        </row>
        <row r="448">
          <cell r="A448">
            <v>1373204468</v>
          </cell>
          <cell r="B448" t="str">
            <v>ライフサポート株式会社</v>
          </cell>
          <cell r="C448" t="str">
            <v>ライフサポート町田ケアステーション</v>
          </cell>
          <cell r="D448" t="str">
            <v xml:space="preserve">訪問介護 </v>
          </cell>
        </row>
        <row r="449">
          <cell r="A449">
            <v>1373204468</v>
          </cell>
          <cell r="B449" t="str">
            <v>ライフサポート株式会社</v>
          </cell>
          <cell r="C449" t="str">
            <v>ライフサポート町田ケアステーション</v>
          </cell>
          <cell r="D449" t="str">
            <v>通院等乗降介助</v>
          </cell>
        </row>
        <row r="450">
          <cell r="A450">
            <v>1373204476</v>
          </cell>
          <cell r="B450" t="str">
            <v>株式会社　ベネッセスタイルケア</v>
          </cell>
          <cell r="C450" t="str">
            <v>ボンセジュール町田鶴川</v>
          </cell>
          <cell r="D450" t="str">
            <v>特定施設入居者生活介護</v>
          </cell>
        </row>
        <row r="451">
          <cell r="A451">
            <v>1373204484</v>
          </cell>
          <cell r="B451" t="str">
            <v>特定非営利活動法人　みずきの会</v>
          </cell>
          <cell r="C451" t="str">
            <v>みずきの家</v>
          </cell>
          <cell r="D451" t="str">
            <v>通所介護</v>
          </cell>
        </row>
        <row r="452">
          <cell r="A452">
            <v>1373204492</v>
          </cell>
          <cell r="B452" t="str">
            <v>社会福祉法人　天寿園会</v>
          </cell>
          <cell r="C452" t="str">
            <v>デイサービスセンター　椿</v>
          </cell>
          <cell r="D452" t="str">
            <v>通所介護</v>
          </cell>
        </row>
        <row r="453">
          <cell r="A453">
            <v>1373204500</v>
          </cell>
          <cell r="B453" t="str">
            <v>社会福祉法人　天寿園会</v>
          </cell>
          <cell r="C453" t="str">
            <v>椿ショートステイ</v>
          </cell>
          <cell r="D453" t="str">
            <v>短期入所生活介護</v>
          </cell>
        </row>
        <row r="454">
          <cell r="A454">
            <v>1373204526</v>
          </cell>
          <cell r="B454" t="str">
            <v>医療法人社団　永生会</v>
          </cell>
          <cell r="C454" t="str">
            <v>ケアプランセンターぴあの</v>
          </cell>
          <cell r="D454" t="str">
            <v>居宅介護支援</v>
          </cell>
        </row>
        <row r="455">
          <cell r="A455">
            <v>1373204534</v>
          </cell>
          <cell r="B455" t="str">
            <v>合同会社　３QUBIT</v>
          </cell>
          <cell r="C455" t="str">
            <v>キュビットケア町田</v>
          </cell>
          <cell r="D455" t="str">
            <v xml:space="preserve">訪問介護 </v>
          </cell>
        </row>
        <row r="456">
          <cell r="A456">
            <v>1373204542</v>
          </cell>
          <cell r="B456" t="str">
            <v>社会福祉法人　天寿園会</v>
          </cell>
          <cell r="C456" t="str">
            <v>居宅介護支援センター　椿</v>
          </cell>
          <cell r="D456" t="str">
            <v>居宅介護支援</v>
          </cell>
        </row>
        <row r="457">
          <cell r="A457">
            <v>1373204559</v>
          </cell>
          <cell r="B457" t="str">
            <v>社会福祉法人　天寿園会</v>
          </cell>
          <cell r="C457" t="str">
            <v>特別養護老人ホーム　椿</v>
          </cell>
          <cell r="D457" t="str">
            <v>介護老人福祉施設</v>
          </cell>
        </row>
        <row r="458">
          <cell r="A458">
            <v>1373204575</v>
          </cell>
          <cell r="B458" t="str">
            <v>真桜リハビリ株式会社</v>
          </cell>
          <cell r="C458" t="str">
            <v>真桜リハビリ本町田</v>
          </cell>
          <cell r="D458" t="str">
            <v>通所介護</v>
          </cell>
        </row>
        <row r="459">
          <cell r="A459">
            <v>1373204583</v>
          </cell>
          <cell r="B459" t="str">
            <v>株式会社　オン・ザ・プラネット</v>
          </cell>
          <cell r="C459" t="str">
            <v>リハテラス鶴間</v>
          </cell>
          <cell r="D459" t="str">
            <v>通所介護</v>
          </cell>
        </row>
        <row r="460">
          <cell r="A460">
            <v>1373204591</v>
          </cell>
          <cell r="B460" t="str">
            <v>特定非営利活動法人　こころ</v>
          </cell>
          <cell r="C460" t="str">
            <v>デイサービスこころ</v>
          </cell>
          <cell r="D460" t="str">
            <v>通所介護</v>
          </cell>
        </row>
        <row r="461">
          <cell r="A461">
            <v>1373204609</v>
          </cell>
          <cell r="B461" t="str">
            <v>社会福祉法人　合掌苑</v>
          </cell>
          <cell r="C461" t="str">
            <v>合掌苑　第２居宅介護支援事業所</v>
          </cell>
          <cell r="D461" t="str">
            <v>居宅介護支援</v>
          </cell>
        </row>
        <row r="462">
          <cell r="A462">
            <v>1373204617</v>
          </cell>
          <cell r="B462" t="str">
            <v>株式会社　木下の介護</v>
          </cell>
          <cell r="C462" t="str">
            <v>リアンレーヴ本町田</v>
          </cell>
          <cell r="D462" t="str">
            <v>特定施設入居者生活介護</v>
          </cell>
        </row>
        <row r="463">
          <cell r="A463">
            <v>1373204625</v>
          </cell>
          <cell r="B463" t="str">
            <v>株式会社　はるかぜ</v>
          </cell>
          <cell r="C463" t="str">
            <v>はるかぜらいふ</v>
          </cell>
          <cell r="D463" t="str">
            <v>居宅介護支援</v>
          </cell>
        </row>
        <row r="464">
          <cell r="A464">
            <v>1373204633</v>
          </cell>
          <cell r="B464" t="str">
            <v>株式会社　ベストライフ</v>
          </cell>
          <cell r="C464" t="str">
            <v>ベストライフ町田Ⅱ</v>
          </cell>
          <cell r="D464" t="str">
            <v>特定施設入居者生活介護</v>
          </cell>
        </row>
        <row r="465">
          <cell r="A465">
            <v>1373204658</v>
          </cell>
          <cell r="B465" t="str">
            <v>長谷川介護サービス株式会社</v>
          </cell>
          <cell r="C465" t="str">
            <v>イリーゼ町田図師の丘</v>
          </cell>
          <cell r="D465" t="str">
            <v>特定施設入居者生活介護</v>
          </cell>
        </row>
        <row r="466">
          <cell r="A466">
            <v>1373204666</v>
          </cell>
          <cell r="B466" t="str">
            <v>医療法人社団　愛友会</v>
          </cell>
          <cell r="C466" t="str">
            <v>老人ホーム　多摩境</v>
          </cell>
          <cell r="D466" t="str">
            <v>特定施設入居者生活介護</v>
          </cell>
        </row>
        <row r="467">
          <cell r="A467">
            <v>1373204674</v>
          </cell>
          <cell r="B467" t="str">
            <v>株式会社　イノベイションオブメディカルサービス</v>
          </cell>
          <cell r="C467" t="str">
            <v>株式会社イノベイションオブメディカルサービス　町田営業所</v>
          </cell>
          <cell r="D467" t="str">
            <v>福祉用具貸与</v>
          </cell>
        </row>
        <row r="468">
          <cell r="A468">
            <v>1373204674</v>
          </cell>
          <cell r="B468" t="str">
            <v>株式会社　イノベイションオブメディカルサービス</v>
          </cell>
          <cell r="C468" t="str">
            <v>株式会社イノベイションオブメディカルサービス　町田営業所</v>
          </cell>
          <cell r="D468" t="str">
            <v>特定福祉用具販売</v>
          </cell>
        </row>
        <row r="469">
          <cell r="A469">
            <v>1373204682</v>
          </cell>
          <cell r="B469" t="str">
            <v>株式会社　モーニンググローリー</v>
          </cell>
          <cell r="C469" t="str">
            <v>あさがおケアプランセンター</v>
          </cell>
          <cell r="D469" t="str">
            <v>居宅介護支援</v>
          </cell>
        </row>
        <row r="470">
          <cell r="A470">
            <v>1373204690</v>
          </cell>
          <cell r="B470" t="str">
            <v>株式会社　ぽかぽかライフケア</v>
          </cell>
          <cell r="C470" t="str">
            <v>ぽかぽかケアマネージメントセンター</v>
          </cell>
          <cell r="D470" t="str">
            <v>居宅介護支援</v>
          </cell>
        </row>
        <row r="471">
          <cell r="A471">
            <v>1373204708</v>
          </cell>
          <cell r="B471" t="str">
            <v>株式会社　ぽかぽかライフケア</v>
          </cell>
          <cell r="C471" t="str">
            <v>ぽかぽかフィジカルホームヘルプサービス</v>
          </cell>
          <cell r="D471" t="str">
            <v>訪問介護</v>
          </cell>
        </row>
        <row r="472">
          <cell r="A472">
            <v>1373204716</v>
          </cell>
          <cell r="B472" t="str">
            <v>アズビルあんしんケアサポート株式会社</v>
          </cell>
          <cell r="C472" t="str">
            <v>デイサービスかたくりの里　大蔵</v>
          </cell>
          <cell r="D472" t="str">
            <v>通所介護</v>
          </cell>
        </row>
        <row r="473">
          <cell r="A473">
            <v>1373204724</v>
          </cell>
          <cell r="B473" t="str">
            <v>町田ガス株式会社</v>
          </cell>
          <cell r="C473" t="str">
            <v>ふわりの湯　藤の台</v>
          </cell>
          <cell r="D473" t="str">
            <v>通所介護</v>
          </cell>
        </row>
        <row r="474">
          <cell r="A474">
            <v>1373204732</v>
          </cell>
          <cell r="B474" t="str">
            <v>株式会社　浜希</v>
          </cell>
          <cell r="C474" t="str">
            <v>だんらんの家　鶴川</v>
          </cell>
          <cell r="D474" t="str">
            <v>通所介護</v>
          </cell>
        </row>
        <row r="475">
          <cell r="A475">
            <v>1373204765</v>
          </cell>
          <cell r="B475" t="str">
            <v>株式会社　アイケア</v>
          </cell>
          <cell r="C475" t="str">
            <v>介護ステーション　アイケア</v>
          </cell>
          <cell r="D475" t="str">
            <v>訪問介護</v>
          </cell>
        </row>
        <row r="476">
          <cell r="A476">
            <v>1373204773</v>
          </cell>
          <cell r="B476" t="str">
            <v>ニック株式会社</v>
          </cell>
          <cell r="C476" t="str">
            <v>ニック株式会社　町田営業所</v>
          </cell>
          <cell r="D476" t="str">
            <v>福祉用具貸与</v>
          </cell>
        </row>
        <row r="477">
          <cell r="A477">
            <v>1373204773</v>
          </cell>
          <cell r="B477" t="str">
            <v>ニック株式会社</v>
          </cell>
          <cell r="C477" t="str">
            <v>ニック株式会社　町田営業所</v>
          </cell>
          <cell r="D477" t="str">
            <v>特定福祉用具販売</v>
          </cell>
        </row>
        <row r="478">
          <cell r="A478">
            <v>1373204799</v>
          </cell>
          <cell r="B478" t="str">
            <v>株式会社　ヒーローズコーポレーション</v>
          </cell>
          <cell r="C478" t="str">
            <v>介護の相談室　町田</v>
          </cell>
          <cell r="D478" t="str">
            <v>居宅介護支援</v>
          </cell>
        </row>
        <row r="479">
          <cell r="A479">
            <v>1373204807</v>
          </cell>
          <cell r="B479" t="str">
            <v>株式会社　ちゅらまーる</v>
          </cell>
          <cell r="C479" t="str">
            <v>茶話本舗デイサービスかりゆし亭</v>
          </cell>
          <cell r="D479" t="str">
            <v>通所介護</v>
          </cell>
        </row>
        <row r="480">
          <cell r="A480">
            <v>1373204815</v>
          </cell>
          <cell r="B480" t="str">
            <v>T＆J合同会社</v>
          </cell>
          <cell r="C480" t="str">
            <v>にじいろプラン　居宅介護支援</v>
          </cell>
          <cell r="D480" t="str">
            <v>居宅介護支援</v>
          </cell>
        </row>
        <row r="481">
          <cell r="A481">
            <v>1373204823</v>
          </cell>
          <cell r="B481" t="str">
            <v>株式会社　ＩＳＫ</v>
          </cell>
          <cell r="C481" t="str">
            <v>機能訓練型デイサービス　つくし</v>
          </cell>
          <cell r="D481" t="str">
            <v>通所介護</v>
          </cell>
        </row>
        <row r="482">
          <cell r="A482">
            <v>1373204831</v>
          </cell>
          <cell r="B482" t="str">
            <v>株式会社　陽光</v>
          </cell>
          <cell r="C482" t="str">
            <v>シニアフィットネス町田サロン</v>
          </cell>
          <cell r="D482" t="str">
            <v>通所介護</v>
          </cell>
        </row>
        <row r="483">
          <cell r="A483">
            <v>1373204849</v>
          </cell>
          <cell r="B483" t="str">
            <v>株式会社　オン・ザ・プラネット</v>
          </cell>
          <cell r="C483" t="str">
            <v>リハテラス根岸</v>
          </cell>
          <cell r="D483" t="str">
            <v>通所介護</v>
          </cell>
        </row>
        <row r="484">
          <cell r="A484">
            <v>1373204856</v>
          </cell>
          <cell r="B484" t="str">
            <v>有限会社　G</v>
          </cell>
          <cell r="C484" t="str">
            <v>きららトワイライト</v>
          </cell>
          <cell r="D484" t="str">
            <v>通所介護</v>
          </cell>
        </row>
        <row r="485">
          <cell r="A485">
            <v>1373204864</v>
          </cell>
          <cell r="B485" t="str">
            <v>株式会社　ライフサポートめぐみ</v>
          </cell>
          <cell r="C485" t="str">
            <v>デイサービス　めぐみの家プラス</v>
          </cell>
          <cell r="D485" t="str">
            <v>通所介護</v>
          </cell>
        </row>
        <row r="486">
          <cell r="A486">
            <v>1373204872</v>
          </cell>
          <cell r="B486" t="str">
            <v>株式会社　ふわりケアサービス</v>
          </cell>
          <cell r="C486" t="str">
            <v>デイサービス　ふわりの家成瀬</v>
          </cell>
          <cell r="D486" t="str">
            <v>通所介護</v>
          </cell>
        </row>
        <row r="487">
          <cell r="A487">
            <v>1373204880</v>
          </cell>
          <cell r="B487" t="str">
            <v>株式会社　ふわりケアサービス</v>
          </cell>
          <cell r="C487" t="str">
            <v>デイサービス　ふわりの家つくし野</v>
          </cell>
          <cell r="D487" t="str">
            <v>通所介護</v>
          </cell>
        </row>
        <row r="488">
          <cell r="A488">
            <v>1373204898</v>
          </cell>
          <cell r="B488" t="str">
            <v>株式会社　たまがわＨＡＮＤＳ</v>
          </cell>
          <cell r="C488" t="str">
            <v>なでしこケア居宅介護支援事業所</v>
          </cell>
          <cell r="D488" t="str">
            <v>居宅介護支援</v>
          </cell>
        </row>
        <row r="489">
          <cell r="A489">
            <v>1373204906</v>
          </cell>
          <cell r="B489" t="str">
            <v>ＢＳＣウェルフェアサービス株式会社</v>
          </cell>
          <cell r="C489" t="str">
            <v>ステップぱーとなー町田</v>
          </cell>
          <cell r="D489" t="str">
            <v>通所介護</v>
          </cell>
        </row>
        <row r="490">
          <cell r="A490">
            <v>1373204914</v>
          </cell>
          <cell r="B490" t="str">
            <v>株式会社モリモリ</v>
          </cell>
          <cell r="C490" t="str">
            <v>みんなの訪問看護リハビリステーション町田</v>
          </cell>
          <cell r="D490" t="str">
            <v>居宅介護支援</v>
          </cell>
        </row>
        <row r="491">
          <cell r="A491">
            <v>1373204922</v>
          </cell>
          <cell r="B491" t="str">
            <v>株式会社アイモジャパン</v>
          </cell>
          <cell r="C491" t="str">
            <v>リハビリデイサービス　リハフィット</v>
          </cell>
          <cell r="D491" t="str">
            <v>通所介護</v>
          </cell>
        </row>
        <row r="492">
          <cell r="A492">
            <v>1373204948</v>
          </cell>
          <cell r="B492" t="str">
            <v>特定非営利活動法人　心愛</v>
          </cell>
          <cell r="C492" t="str">
            <v>ケアプレイス心愛</v>
          </cell>
          <cell r="D492" t="str">
            <v>居宅介護支援</v>
          </cell>
        </row>
        <row r="493">
          <cell r="A493">
            <v>1373204955</v>
          </cell>
          <cell r="B493" t="str">
            <v>アサヒサンクリーン株式会社</v>
          </cell>
          <cell r="C493" t="str">
            <v>アサヒサンクリーン在宅介護センター町田</v>
          </cell>
          <cell r="D493" t="str">
            <v>訪問入浴介護</v>
          </cell>
        </row>
        <row r="494">
          <cell r="A494">
            <v>1373204963</v>
          </cell>
          <cell r="B494" t="str">
            <v>医療法人社団芙蓉会</v>
          </cell>
          <cell r="C494" t="str">
            <v>デイサービスふれあいルーム</v>
          </cell>
          <cell r="D494" t="str">
            <v>通所介護</v>
          </cell>
        </row>
        <row r="495">
          <cell r="A495">
            <v>1373204971</v>
          </cell>
          <cell r="B495" t="str">
            <v>株式会社グランユニライフケアサービス東京</v>
          </cell>
          <cell r="C495" t="str">
            <v>グランユニライフデイサービスセンター町田根岸</v>
          </cell>
          <cell r="D495" t="str">
            <v>通所介護</v>
          </cell>
        </row>
        <row r="496">
          <cell r="A496">
            <v>1373204989</v>
          </cell>
          <cell r="B496" t="str">
            <v>T＆J合同会社</v>
          </cell>
          <cell r="C496" t="str">
            <v>にじいろプラン　訪問介護</v>
          </cell>
          <cell r="D496" t="str">
            <v>訪問介護</v>
          </cell>
        </row>
        <row r="497">
          <cell r="A497">
            <v>1373204989</v>
          </cell>
          <cell r="B497" t="str">
            <v>T＆J合同会社</v>
          </cell>
          <cell r="C497" t="str">
            <v>にじいろプラン　訪問介護</v>
          </cell>
          <cell r="D497" t="str">
            <v>通院等乗降介助</v>
          </cell>
        </row>
        <row r="498">
          <cell r="A498">
            <v>1373204997</v>
          </cell>
          <cell r="B498" t="str">
            <v>株式会社グランユニライフケアサービス東京</v>
          </cell>
          <cell r="C498" t="str">
            <v>グランユニライフケアプランセンター町田根岸</v>
          </cell>
          <cell r="D498" t="str">
            <v>居宅介護支援</v>
          </cell>
        </row>
        <row r="499">
          <cell r="A499">
            <v>1373205002</v>
          </cell>
          <cell r="B499" t="str">
            <v>株式会社グランユニライフケアサービス東京</v>
          </cell>
          <cell r="C499" t="str">
            <v>グランユニライフホームヘルパーステーション　町田根岸</v>
          </cell>
          <cell r="D499" t="str">
            <v>訪問介護</v>
          </cell>
        </row>
        <row r="500">
          <cell r="A500">
            <v>1373205010</v>
          </cell>
          <cell r="B500" t="str">
            <v>社会福祉法人町田真弘会</v>
          </cell>
          <cell r="C500" t="str">
            <v>居宅介護支援事業所　光の園おおくら</v>
          </cell>
          <cell r="D500" t="str">
            <v>居宅介護支援</v>
          </cell>
        </row>
        <row r="501">
          <cell r="A501">
            <v>1373205028</v>
          </cell>
          <cell r="B501" t="str">
            <v>特定非営利活動法人　心愛</v>
          </cell>
          <cell r="C501" t="str">
            <v>ケアプレイス心愛</v>
          </cell>
          <cell r="D501" t="str">
            <v>訪問介護</v>
          </cell>
        </row>
        <row r="502">
          <cell r="A502">
            <v>1373205036</v>
          </cell>
          <cell r="B502" t="str">
            <v>社会福祉法人　みどり福祉会</v>
          </cell>
          <cell r="C502" t="str">
            <v>高ヶ坂ひかり苑　居宅介護支援</v>
          </cell>
          <cell r="D502" t="str">
            <v>居宅介護支援</v>
          </cell>
        </row>
        <row r="503">
          <cell r="A503">
            <v>1373205044</v>
          </cell>
          <cell r="B503" t="str">
            <v>合同会社　敬愛倶楽部</v>
          </cell>
          <cell r="C503" t="str">
            <v>指定居宅介護支援事業所　けいあいの森</v>
          </cell>
          <cell r="D503" t="str">
            <v>居宅介護支援</v>
          </cell>
        </row>
        <row r="504">
          <cell r="A504">
            <v>1373205051</v>
          </cell>
          <cell r="B504" t="str">
            <v>合同会社　スマート町田</v>
          </cell>
          <cell r="C504" t="str">
            <v>スマート町田</v>
          </cell>
          <cell r="D504" t="str">
            <v>居宅介護支援</v>
          </cell>
        </row>
        <row r="505">
          <cell r="A505">
            <v>1373205069</v>
          </cell>
          <cell r="B505" t="str">
            <v>和み介護システム　株式会社</v>
          </cell>
          <cell r="C505" t="str">
            <v>さくら・介護ステーション町田南</v>
          </cell>
          <cell r="D505" t="str">
            <v>訪問介護</v>
          </cell>
        </row>
        <row r="506">
          <cell r="A506">
            <v>1393200025</v>
          </cell>
          <cell r="B506" t="str">
            <v>社会福祉法人　福音会</v>
          </cell>
          <cell r="C506" t="str">
            <v>デイサービス鶴川</v>
          </cell>
          <cell r="D506" t="str">
            <v>認知症対応型通所介護</v>
          </cell>
        </row>
        <row r="507">
          <cell r="A507">
            <v>1393200058</v>
          </cell>
          <cell r="B507" t="str">
            <v>株式会社　エム・シー・コーポレーション</v>
          </cell>
          <cell r="C507" t="str">
            <v>木下の介護　グループホーム町田</v>
          </cell>
          <cell r="D507" t="str">
            <v>認知症対応型共同生活介護</v>
          </cell>
        </row>
        <row r="508">
          <cell r="A508">
            <v>1393200066</v>
          </cell>
          <cell r="B508" t="str">
            <v>社会福祉法人　竹清会</v>
          </cell>
          <cell r="C508" t="str">
            <v>花美郷</v>
          </cell>
          <cell r="D508" t="str">
            <v>認知症対応型通所介護</v>
          </cell>
        </row>
        <row r="509">
          <cell r="A509">
            <v>1393200074</v>
          </cell>
          <cell r="B509" t="str">
            <v>医療法人　久盛会</v>
          </cell>
          <cell r="C509" t="str">
            <v>グループホーム　秋田高城</v>
          </cell>
          <cell r="D509" t="str">
            <v>認知症対応型共同生活介護</v>
          </cell>
        </row>
        <row r="510">
          <cell r="A510">
            <v>1393200082</v>
          </cell>
          <cell r="B510" t="str">
            <v>社会福祉法人　町田市福祉サービス協会</v>
          </cell>
          <cell r="C510" t="str">
            <v>おりづる苑かなもり</v>
          </cell>
          <cell r="D510" t="str">
            <v>認知症対応型通所介護</v>
          </cell>
        </row>
        <row r="511">
          <cell r="A511">
            <v>1393200090</v>
          </cell>
          <cell r="B511" t="str">
            <v>社会福祉法人　悠々会</v>
          </cell>
          <cell r="C511" t="str">
            <v>グループホーム　悠々園</v>
          </cell>
          <cell r="D511" t="str">
            <v>認知症対応型共同生活介護</v>
          </cell>
        </row>
        <row r="512">
          <cell r="A512">
            <v>1393200116</v>
          </cell>
          <cell r="B512" t="str">
            <v>特定非営利活動法人　アビリティクラブたすけあい町田たすけあいワーカーズ</v>
          </cell>
          <cell r="C512" t="str">
            <v>小規模多機能型居宅介護　たすけあい小川</v>
          </cell>
          <cell r="D512" t="str">
            <v>小規模多機能型居宅介護</v>
          </cell>
        </row>
        <row r="513">
          <cell r="A513">
            <v>1393200124</v>
          </cell>
          <cell r="B513" t="str">
            <v>社会福祉法人　悠々会</v>
          </cell>
          <cell r="C513" t="str">
            <v>グループホーム　悠々園Ⅱ</v>
          </cell>
          <cell r="D513" t="str">
            <v>認知症対応型共同生活介護</v>
          </cell>
        </row>
        <row r="514">
          <cell r="A514">
            <v>1393200132</v>
          </cell>
          <cell r="B514" t="str">
            <v>特定非営利活動法人　桜実会</v>
          </cell>
          <cell r="C514" t="str">
            <v>桜実会まちかどデイサービス</v>
          </cell>
          <cell r="D514" t="str">
            <v>認知症対応型通所介護</v>
          </cell>
        </row>
        <row r="515">
          <cell r="A515">
            <v>1393200140</v>
          </cell>
          <cell r="B515" t="str">
            <v>株式会社　日本アメニティライフ協会</v>
          </cell>
          <cell r="C515" t="str">
            <v>グループホーム　花物語まちだ</v>
          </cell>
          <cell r="D515" t="str">
            <v>認知症対応型共同生活介護</v>
          </cell>
        </row>
        <row r="516">
          <cell r="A516">
            <v>1393200157</v>
          </cell>
          <cell r="B516" t="str">
            <v>医療法人社団　愛友会</v>
          </cell>
          <cell r="C516" t="str">
            <v>小規模多機能　なかまち</v>
          </cell>
          <cell r="D516" t="str">
            <v>小規模多機能型居宅介護</v>
          </cell>
        </row>
        <row r="517">
          <cell r="A517">
            <v>1393200165</v>
          </cell>
          <cell r="B517" t="str">
            <v>医療法人社団　愛友会</v>
          </cell>
          <cell r="C517" t="str">
            <v>グループホーム　なかまち</v>
          </cell>
          <cell r="D517" t="str">
            <v>認知症対応型共同生活介護</v>
          </cell>
        </row>
        <row r="518">
          <cell r="A518">
            <v>1393200173</v>
          </cell>
          <cell r="B518" t="str">
            <v>社会福祉法人　永寿会</v>
          </cell>
          <cell r="C518" t="str">
            <v>いこいの郷　花梨・成瀬</v>
          </cell>
          <cell r="D518" t="str">
            <v>認知症対応型共同生活介護</v>
          </cell>
        </row>
        <row r="519">
          <cell r="A519">
            <v>1393200181</v>
          </cell>
          <cell r="B519" t="str">
            <v>社会福祉法人　芙蓉会</v>
          </cell>
          <cell r="C519" t="str">
            <v>認知症対応型通所介護　芙蓉園</v>
          </cell>
          <cell r="D519" t="str">
            <v>認知症対応型通所介護</v>
          </cell>
        </row>
        <row r="520">
          <cell r="A520">
            <v>1393200199</v>
          </cell>
          <cell r="B520" t="str">
            <v>社会福祉法人　町田真弘会</v>
          </cell>
          <cell r="C520" t="str">
            <v>小規模多機能ホーム　光の園おおくら</v>
          </cell>
          <cell r="D520" t="str">
            <v>小規模多機能型居宅介護</v>
          </cell>
        </row>
        <row r="521">
          <cell r="A521">
            <v>1393200207</v>
          </cell>
          <cell r="B521" t="str">
            <v>社会福祉法人　町田真弘会</v>
          </cell>
          <cell r="C521" t="str">
            <v>高齢者グループホーム　光の園おおくら</v>
          </cell>
          <cell r="D521" t="str">
            <v>認知症対応型共同生活介護</v>
          </cell>
        </row>
        <row r="522">
          <cell r="A522">
            <v>1393200215</v>
          </cell>
          <cell r="B522" t="str">
            <v>有限会社　メイプルハンド</v>
          </cell>
          <cell r="C522" t="str">
            <v>デイサービス　もみじのて野津田</v>
          </cell>
          <cell r="D522" t="str">
            <v>認知症対応型通所介護</v>
          </cell>
        </row>
        <row r="523">
          <cell r="A523">
            <v>1393200223</v>
          </cell>
          <cell r="B523" t="str">
            <v>株式会社　日本アメニティライフ協会</v>
          </cell>
          <cell r="C523" t="str">
            <v>グループホーム　花物語まちだ南</v>
          </cell>
          <cell r="D523" t="str">
            <v>認知症対応型共同生活介護</v>
          </cell>
        </row>
        <row r="524">
          <cell r="A524">
            <v>1393200231</v>
          </cell>
          <cell r="B524" t="str">
            <v>医療法人　久盛会</v>
          </cell>
          <cell r="C524" t="str">
            <v>共用型デイサービス　秋田高城</v>
          </cell>
          <cell r="D524" t="str">
            <v>認知症対応型通所介護</v>
          </cell>
        </row>
        <row r="525">
          <cell r="A525">
            <v>1393200249</v>
          </cell>
          <cell r="B525" t="str">
            <v>社会福祉法人　創和会</v>
          </cell>
          <cell r="C525" t="str">
            <v>ケアセンター成瀬・暖家</v>
          </cell>
          <cell r="D525" t="str">
            <v>地域密着型介護老人福祉施設入所者生活介護</v>
          </cell>
        </row>
        <row r="526">
          <cell r="A526">
            <v>1393200256</v>
          </cell>
          <cell r="B526" t="str">
            <v>社会福祉法人　正吉福祉会</v>
          </cell>
          <cell r="C526" t="str">
            <v>デイサービスセンター　まちだ正吉苑</v>
          </cell>
          <cell r="D526" t="str">
            <v>認知症対応型通所介護</v>
          </cell>
        </row>
        <row r="527">
          <cell r="A527">
            <v>1393200264</v>
          </cell>
          <cell r="B527" t="str">
            <v>社会福祉法人　嘉祥会</v>
          </cell>
          <cell r="C527" t="str">
            <v>共用型認知症対応型通所介護　ぬくもりの園</v>
          </cell>
          <cell r="D527" t="str">
            <v>認知症対応型通所介護</v>
          </cell>
        </row>
        <row r="528">
          <cell r="A528">
            <v>1393200272</v>
          </cell>
          <cell r="B528" t="str">
            <v>メディカル・ケア・サービス株式会社</v>
          </cell>
          <cell r="C528" t="str">
            <v>愛の家グループホーム町田相原</v>
          </cell>
          <cell r="D528" t="str">
            <v>認知症対応型共同生活介護</v>
          </cell>
        </row>
        <row r="529">
          <cell r="A529">
            <v>1393200306</v>
          </cell>
          <cell r="B529" t="str">
            <v>社会福祉法人泰政会</v>
          </cell>
          <cell r="C529" t="str">
            <v>グループホーム　レガメ高ヶ坂</v>
          </cell>
          <cell r="D529" t="str">
            <v>認知症対応型共同生活介護</v>
          </cell>
        </row>
        <row r="530">
          <cell r="A530">
            <v>1393200314</v>
          </cell>
          <cell r="B530" t="str">
            <v>社会福祉法人奉友会</v>
          </cell>
          <cell r="C530" t="str">
            <v>優っくりグループホーム町田森野</v>
          </cell>
          <cell r="D530" t="str">
            <v>認知症対応型共同生活介護</v>
          </cell>
        </row>
        <row r="531">
          <cell r="A531">
            <v>1393200322</v>
          </cell>
          <cell r="B531" t="str">
            <v>社会福祉法人奉友会</v>
          </cell>
          <cell r="C531" t="str">
            <v>優っくり小規模多機能介護町田森野</v>
          </cell>
          <cell r="D531" t="str">
            <v>小規模多機能型居宅介護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4FF3C-5ED8-4F45-B5D0-6A26B72A003F}">
  <dimension ref="A1:CK62"/>
  <sheetViews>
    <sheetView showZeros="0" tabSelected="1" view="pageBreakPreview" zoomScaleNormal="85" zoomScaleSheetLayoutView="100" workbookViewId="0">
      <selection activeCell="D9" sqref="D9:K9"/>
    </sheetView>
  </sheetViews>
  <sheetFormatPr defaultRowHeight="14.25" x14ac:dyDescent="0.15"/>
  <cols>
    <col min="1" max="78" width="1.875" style="1" customWidth="1"/>
    <col min="79" max="80" width="13.625" style="1" customWidth="1"/>
    <col min="81" max="81" width="11.25" style="1" bestFit="1" customWidth="1"/>
    <col min="82" max="82" width="19.5" style="1" bestFit="1" customWidth="1"/>
    <col min="83" max="83" width="12.5" style="1" bestFit="1" customWidth="1"/>
    <col min="84" max="85" width="14.875" style="1" bestFit="1" customWidth="1"/>
    <col min="86" max="86" width="17.125" style="1" bestFit="1" customWidth="1"/>
    <col min="87" max="87" width="12.5" style="1" bestFit="1" customWidth="1"/>
    <col min="88" max="88" width="10.125" style="1" bestFit="1" customWidth="1"/>
    <col min="89" max="89" width="12.5" style="1" bestFit="1" customWidth="1"/>
    <col min="90" max="143" width="7.375" style="1" customWidth="1"/>
    <col min="144" max="181" width="1.875" style="1" customWidth="1"/>
    <col min="182" max="16384" width="9" style="1"/>
  </cols>
  <sheetData>
    <row r="1" spans="1:89" ht="21" customHeight="1" x14ac:dyDescent="0.1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3"/>
      <c r="CB1" s="2"/>
    </row>
    <row r="2" spans="1:89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4"/>
      <c r="BB2" s="4"/>
      <c r="BC2" s="4"/>
      <c r="BD2" s="4"/>
      <c r="BE2" s="4"/>
      <c r="BF2" s="4"/>
      <c r="BG2" s="4"/>
      <c r="BH2" s="4"/>
      <c r="BI2" s="4"/>
      <c r="BJ2" s="4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</row>
    <row r="3" spans="1:89" ht="21" customHeight="1" thickTop="1" thickBot="1" x14ac:dyDescent="0.2">
      <c r="B3" s="110" t="s">
        <v>1</v>
      </c>
      <c r="C3" s="111"/>
      <c r="D3" s="111"/>
      <c r="E3" s="111"/>
      <c r="F3" s="111"/>
      <c r="G3" s="111"/>
      <c r="H3" s="111"/>
      <c r="I3" s="115"/>
      <c r="J3" s="118" t="s">
        <v>50</v>
      </c>
      <c r="K3" s="119"/>
      <c r="L3" s="119"/>
      <c r="M3" s="119"/>
      <c r="N3" s="119"/>
      <c r="O3" s="119"/>
      <c r="P3" s="120"/>
      <c r="AF3" s="121" t="s">
        <v>51</v>
      </c>
      <c r="AG3" s="121"/>
      <c r="AH3" s="121"/>
      <c r="AI3" s="122"/>
      <c r="AJ3" s="122"/>
      <c r="AK3" s="122"/>
      <c r="AL3" s="122"/>
      <c r="AM3" s="122"/>
      <c r="AN3" s="123" t="s">
        <v>2</v>
      </c>
      <c r="AO3" s="123"/>
      <c r="AP3" s="122"/>
      <c r="AQ3" s="122"/>
      <c r="AR3" s="122"/>
      <c r="AS3" s="123" t="s">
        <v>3</v>
      </c>
      <c r="AT3" s="123"/>
      <c r="AU3" s="123"/>
      <c r="AV3" s="123"/>
      <c r="AW3" s="123"/>
      <c r="AZ3" s="5"/>
      <c r="BA3" s="110" t="s">
        <v>4</v>
      </c>
      <c r="BB3" s="111"/>
      <c r="BC3" s="111"/>
      <c r="BD3" s="111"/>
      <c r="BE3" s="111"/>
      <c r="BF3" s="111"/>
      <c r="BG3" s="111"/>
      <c r="BH3" s="111"/>
      <c r="BI3" s="115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5"/>
    </row>
    <row r="4" spans="1:89" ht="10.5" customHeight="1" thickTop="1" thickBot="1" x14ac:dyDescent="0.2"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</row>
    <row r="5" spans="1:89" ht="21" customHeight="1" thickTop="1" thickBot="1" x14ac:dyDescent="0.2">
      <c r="B5" s="110" t="s">
        <v>97</v>
      </c>
      <c r="C5" s="111"/>
      <c r="D5" s="111"/>
      <c r="E5" s="111"/>
      <c r="F5" s="111"/>
      <c r="G5" s="112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4"/>
      <c r="Z5" s="10"/>
      <c r="AA5" s="110" t="s">
        <v>5</v>
      </c>
      <c r="AB5" s="111"/>
      <c r="AC5" s="111"/>
      <c r="AD5" s="111"/>
      <c r="AE5" s="115"/>
      <c r="AF5" s="116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4"/>
      <c r="AY5" s="11"/>
      <c r="AZ5" s="110" t="s">
        <v>96</v>
      </c>
      <c r="BA5" s="111"/>
      <c r="BB5" s="111"/>
      <c r="BC5" s="111"/>
      <c r="BD5" s="111"/>
      <c r="BE5" s="111"/>
      <c r="BF5" s="115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4"/>
      <c r="CB5" s="12"/>
      <c r="CH5" s="22"/>
    </row>
    <row r="6" spans="1:89" ht="10.5" customHeight="1" thickTop="1" thickBot="1" x14ac:dyDescent="0.2"/>
    <row r="7" spans="1:89" ht="20.25" customHeight="1" thickTop="1" x14ac:dyDescent="0.15">
      <c r="B7" s="92" t="s">
        <v>6</v>
      </c>
      <c r="C7" s="93"/>
      <c r="D7" s="96" t="s">
        <v>7</v>
      </c>
      <c r="E7" s="96"/>
      <c r="F7" s="96"/>
      <c r="G7" s="96"/>
      <c r="H7" s="96"/>
      <c r="I7" s="96"/>
      <c r="J7" s="96"/>
      <c r="K7" s="96"/>
      <c r="L7" s="96" t="s">
        <v>8</v>
      </c>
      <c r="M7" s="96"/>
      <c r="N7" s="96"/>
      <c r="O7" s="96"/>
      <c r="P7" s="96"/>
      <c r="Q7" s="96"/>
      <c r="R7" s="96"/>
      <c r="S7" s="97"/>
      <c r="T7" s="98" t="s">
        <v>9</v>
      </c>
      <c r="U7" s="99"/>
      <c r="V7" s="99"/>
      <c r="W7" s="99"/>
      <c r="X7" s="99"/>
      <c r="Y7" s="100"/>
      <c r="Z7" s="104" t="s">
        <v>10</v>
      </c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6"/>
      <c r="AX7" s="104" t="s">
        <v>11</v>
      </c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6"/>
      <c r="CA7" s="8"/>
      <c r="CC7" s="26" t="s">
        <v>98</v>
      </c>
      <c r="CD7" s="26"/>
      <c r="CE7" s="26"/>
      <c r="CF7" s="26"/>
      <c r="CG7" s="26"/>
      <c r="CH7" s="26"/>
      <c r="CI7" s="26"/>
      <c r="CJ7" s="26"/>
      <c r="CK7" s="26"/>
    </row>
    <row r="8" spans="1:89" ht="20.25" customHeight="1" thickBot="1" x14ac:dyDescent="0.2">
      <c r="B8" s="94"/>
      <c r="C8" s="95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5"/>
      <c r="T8" s="101"/>
      <c r="U8" s="102"/>
      <c r="V8" s="102"/>
      <c r="W8" s="102"/>
      <c r="X8" s="102"/>
      <c r="Y8" s="103"/>
      <c r="Z8" s="83" t="s">
        <v>12</v>
      </c>
      <c r="AA8" s="84"/>
      <c r="AB8" s="84"/>
      <c r="AC8" s="84"/>
      <c r="AD8" s="84"/>
      <c r="AE8" s="84"/>
      <c r="AF8" s="84" t="s">
        <v>13</v>
      </c>
      <c r="AG8" s="84"/>
      <c r="AH8" s="84"/>
      <c r="AI8" s="84"/>
      <c r="AJ8" s="84"/>
      <c r="AK8" s="84"/>
      <c r="AL8" s="84" t="s">
        <v>14</v>
      </c>
      <c r="AM8" s="84"/>
      <c r="AN8" s="84"/>
      <c r="AO8" s="84"/>
      <c r="AP8" s="84"/>
      <c r="AQ8" s="84"/>
      <c r="AR8" s="84" t="s">
        <v>15</v>
      </c>
      <c r="AS8" s="84"/>
      <c r="AT8" s="84"/>
      <c r="AU8" s="84"/>
      <c r="AV8" s="84"/>
      <c r="AW8" s="85"/>
      <c r="AX8" s="83" t="s">
        <v>12</v>
      </c>
      <c r="AY8" s="84"/>
      <c r="AZ8" s="84"/>
      <c r="BA8" s="84"/>
      <c r="BB8" s="84"/>
      <c r="BC8" s="84"/>
      <c r="BD8" s="84" t="s">
        <v>13</v>
      </c>
      <c r="BE8" s="84"/>
      <c r="BF8" s="84"/>
      <c r="BG8" s="84"/>
      <c r="BH8" s="84"/>
      <c r="BI8" s="84"/>
      <c r="BJ8" s="84" t="s">
        <v>14</v>
      </c>
      <c r="BK8" s="84"/>
      <c r="BL8" s="84"/>
      <c r="BM8" s="84"/>
      <c r="BN8" s="84"/>
      <c r="BO8" s="84"/>
      <c r="BP8" s="84" t="s">
        <v>16</v>
      </c>
      <c r="BQ8" s="84"/>
      <c r="BR8" s="84"/>
      <c r="BS8" s="84"/>
      <c r="BT8" s="84"/>
      <c r="BU8" s="84" t="s">
        <v>15</v>
      </c>
      <c r="BV8" s="84"/>
      <c r="BW8" s="84"/>
      <c r="BX8" s="84"/>
      <c r="BY8" s="84"/>
      <c r="BZ8" s="85"/>
      <c r="CA8" s="7"/>
      <c r="CC8" s="20" t="s">
        <v>90</v>
      </c>
      <c r="CD8" s="20" t="s">
        <v>89</v>
      </c>
      <c r="CE8" s="20" t="s">
        <v>56</v>
      </c>
      <c r="CF8" s="20" t="s">
        <v>57</v>
      </c>
      <c r="CG8" s="20" t="s">
        <v>58</v>
      </c>
      <c r="CH8" s="20" t="s">
        <v>91</v>
      </c>
      <c r="CI8" s="20" t="s">
        <v>59</v>
      </c>
      <c r="CJ8" s="20" t="s">
        <v>60</v>
      </c>
      <c r="CK8" s="20" t="s">
        <v>61</v>
      </c>
    </row>
    <row r="9" spans="1:89" ht="30" customHeight="1" thickTop="1" x14ac:dyDescent="0.15">
      <c r="B9" s="86">
        <v>1</v>
      </c>
      <c r="C9" s="87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6"/>
      <c r="T9" s="88"/>
      <c r="U9" s="89"/>
      <c r="V9" s="89"/>
      <c r="W9" s="89"/>
      <c r="X9" s="89"/>
      <c r="Y9" s="90"/>
      <c r="Z9" s="91"/>
      <c r="AA9" s="80"/>
      <c r="AB9" s="80"/>
      <c r="AC9" s="80"/>
      <c r="AD9" s="80"/>
      <c r="AE9" s="81"/>
      <c r="AF9" s="79"/>
      <c r="AG9" s="80"/>
      <c r="AH9" s="80"/>
      <c r="AI9" s="80"/>
      <c r="AJ9" s="80"/>
      <c r="AK9" s="81"/>
      <c r="AL9" s="79"/>
      <c r="AM9" s="80"/>
      <c r="AN9" s="80"/>
      <c r="AO9" s="80"/>
      <c r="AP9" s="80"/>
      <c r="AQ9" s="81"/>
      <c r="AR9" s="63">
        <f t="shared" ref="AR9:AR19" si="0">SUM(Z9:AQ9)</f>
        <v>0</v>
      </c>
      <c r="AS9" s="63"/>
      <c r="AT9" s="63"/>
      <c r="AU9" s="63"/>
      <c r="AV9" s="63"/>
      <c r="AW9" s="82"/>
      <c r="AX9" s="72">
        <f>IF(AND($BG5="介護福祉施設サービス",T9=2),0,ROUNDDOWN(IF(T9=1,0,Z9*BP9/BS9),0))</f>
        <v>0</v>
      </c>
      <c r="AY9" s="63"/>
      <c r="AZ9" s="63"/>
      <c r="BA9" s="63"/>
      <c r="BB9" s="63"/>
      <c r="BC9" s="63"/>
      <c r="BD9" s="63">
        <f>ROUNDDOWN(IF(T9=1,0,AF9*BP9/BS9),0)</f>
        <v>0</v>
      </c>
      <c r="BE9" s="63"/>
      <c r="BF9" s="63"/>
      <c r="BG9" s="63"/>
      <c r="BH9" s="63"/>
      <c r="BI9" s="63"/>
      <c r="BJ9" s="63">
        <f>ROUNDDOWN(AL9*BP9/BS9,0)</f>
        <v>0</v>
      </c>
      <c r="BK9" s="63"/>
      <c r="BL9" s="63"/>
      <c r="BM9" s="63"/>
      <c r="BN9" s="63"/>
      <c r="BO9" s="63"/>
      <c r="BP9" s="107">
        <f>IF(T9=1,100,25)</f>
        <v>25</v>
      </c>
      <c r="BQ9" s="108"/>
      <c r="BR9" s="19" t="s">
        <v>17</v>
      </c>
      <c r="BS9" s="74">
        <v>100</v>
      </c>
      <c r="BT9" s="109"/>
      <c r="BU9" s="63">
        <f t="shared" ref="BU9:BU18" si="1">AX9+BD9+BJ9</f>
        <v>0</v>
      </c>
      <c r="BV9" s="63"/>
      <c r="BW9" s="63"/>
      <c r="BX9" s="63"/>
      <c r="BY9" s="63"/>
      <c r="BZ9" s="82"/>
      <c r="CA9" s="23"/>
      <c r="CC9" s="24" t="e">
        <f>DATE(AI3,AP3,1)</f>
        <v>#NUM!</v>
      </c>
      <c r="CD9" s="14">
        <f>BG5</f>
        <v>0</v>
      </c>
      <c r="CE9" s="14">
        <f>BJ3</f>
        <v>0</v>
      </c>
      <c r="CF9" s="14">
        <f>D9</f>
        <v>0</v>
      </c>
      <c r="CG9" s="14">
        <f>L9</f>
        <v>0</v>
      </c>
      <c r="CH9" s="25">
        <f>T9</f>
        <v>0</v>
      </c>
      <c r="CI9" s="17">
        <f>Z9</f>
        <v>0</v>
      </c>
      <c r="CJ9" s="17">
        <f>AF9</f>
        <v>0</v>
      </c>
      <c r="CK9" s="17">
        <f>AL9</f>
        <v>0</v>
      </c>
    </row>
    <row r="10" spans="1:89" ht="30" customHeight="1" x14ac:dyDescent="0.15">
      <c r="B10" s="68">
        <v>2</v>
      </c>
      <c r="C10" s="69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6"/>
      <c r="T10" s="59"/>
      <c r="U10" s="60"/>
      <c r="V10" s="60"/>
      <c r="W10" s="60"/>
      <c r="X10" s="60"/>
      <c r="Y10" s="61"/>
      <c r="Z10" s="62"/>
      <c r="AA10" s="51"/>
      <c r="AB10" s="51"/>
      <c r="AC10" s="51"/>
      <c r="AD10" s="51"/>
      <c r="AE10" s="52"/>
      <c r="AF10" s="50"/>
      <c r="AG10" s="51"/>
      <c r="AH10" s="51"/>
      <c r="AI10" s="51"/>
      <c r="AJ10" s="51"/>
      <c r="AK10" s="52"/>
      <c r="AL10" s="50"/>
      <c r="AM10" s="51"/>
      <c r="AN10" s="51"/>
      <c r="AO10" s="51"/>
      <c r="AP10" s="51"/>
      <c r="AQ10" s="52"/>
      <c r="AR10" s="66">
        <f t="shared" si="0"/>
        <v>0</v>
      </c>
      <c r="AS10" s="66"/>
      <c r="AT10" s="66"/>
      <c r="AU10" s="66"/>
      <c r="AV10" s="66"/>
      <c r="AW10" s="67"/>
      <c r="AX10" s="72">
        <f>IF(AND($BG5="介護福祉施設サービス",T10=2),0,ROUNDDOWN(IF(T10=1,0,Z10*BP10/BS10),0))</f>
        <v>0</v>
      </c>
      <c r="AY10" s="63"/>
      <c r="AZ10" s="63"/>
      <c r="BA10" s="63"/>
      <c r="BB10" s="63"/>
      <c r="BC10" s="63"/>
      <c r="BD10" s="63">
        <f t="shared" ref="BD10" si="2">ROUNDDOWN(IF(T10=1,0,AF10*BP10/BS10),0)</f>
        <v>0</v>
      </c>
      <c r="BE10" s="63"/>
      <c r="BF10" s="63"/>
      <c r="BG10" s="63"/>
      <c r="BH10" s="63"/>
      <c r="BI10" s="63"/>
      <c r="BJ10" s="63">
        <f t="shared" ref="BJ10" si="3">ROUNDDOWN(AL10*BP10/BS10,0)</f>
        <v>0</v>
      </c>
      <c r="BK10" s="63"/>
      <c r="BL10" s="63"/>
      <c r="BM10" s="63"/>
      <c r="BN10" s="63"/>
      <c r="BO10" s="63"/>
      <c r="BP10" s="77">
        <f t="shared" ref="BP10" si="4">IF(T10=1,100,25)</f>
        <v>25</v>
      </c>
      <c r="BQ10" s="78"/>
      <c r="BR10" s="18" t="s">
        <v>17</v>
      </c>
      <c r="BS10" s="37">
        <v>100</v>
      </c>
      <c r="BT10" s="38"/>
      <c r="BU10" s="66">
        <f t="shared" si="1"/>
        <v>0</v>
      </c>
      <c r="BV10" s="66"/>
      <c r="BW10" s="66"/>
      <c r="BX10" s="66"/>
      <c r="BY10" s="66"/>
      <c r="BZ10" s="67"/>
      <c r="CA10" s="23"/>
      <c r="CC10" s="24" t="e">
        <f>DATE(AI3,AP3,1)</f>
        <v>#NUM!</v>
      </c>
      <c r="CD10" s="14">
        <f>BG5</f>
        <v>0</v>
      </c>
      <c r="CE10" s="14">
        <f>BJ3</f>
        <v>0</v>
      </c>
      <c r="CF10" s="14">
        <f t="shared" ref="CF10:CF18" si="5">D10</f>
        <v>0</v>
      </c>
      <c r="CG10" s="14">
        <f t="shared" ref="CG10:CG18" si="6">L10</f>
        <v>0</v>
      </c>
      <c r="CH10" s="25">
        <f t="shared" ref="CH10:CH18" si="7">T10</f>
        <v>0</v>
      </c>
      <c r="CI10" s="17">
        <f t="shared" ref="CI10:CI18" si="8">Z10</f>
        <v>0</v>
      </c>
      <c r="CJ10" s="17">
        <f t="shared" ref="CJ10:CJ18" si="9">AF10</f>
        <v>0</v>
      </c>
      <c r="CK10" s="17">
        <f t="shared" ref="CK10:CK18" si="10">AL10</f>
        <v>0</v>
      </c>
    </row>
    <row r="11" spans="1:89" ht="30" customHeight="1" x14ac:dyDescent="0.15">
      <c r="B11" s="68">
        <v>3</v>
      </c>
      <c r="C11" s="69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6"/>
      <c r="T11" s="59"/>
      <c r="U11" s="60"/>
      <c r="V11" s="60"/>
      <c r="W11" s="60"/>
      <c r="X11" s="60"/>
      <c r="Y11" s="61"/>
      <c r="Z11" s="62"/>
      <c r="AA11" s="51"/>
      <c r="AB11" s="51"/>
      <c r="AC11" s="51"/>
      <c r="AD11" s="51"/>
      <c r="AE11" s="52"/>
      <c r="AF11" s="50"/>
      <c r="AG11" s="51"/>
      <c r="AH11" s="51"/>
      <c r="AI11" s="51"/>
      <c r="AJ11" s="51"/>
      <c r="AK11" s="52"/>
      <c r="AL11" s="50"/>
      <c r="AM11" s="51"/>
      <c r="AN11" s="51"/>
      <c r="AO11" s="51"/>
      <c r="AP11" s="51"/>
      <c r="AQ11" s="52"/>
      <c r="AR11" s="66">
        <f t="shared" si="0"/>
        <v>0</v>
      </c>
      <c r="AS11" s="66"/>
      <c r="AT11" s="66"/>
      <c r="AU11" s="66"/>
      <c r="AV11" s="66"/>
      <c r="AW11" s="67"/>
      <c r="AX11" s="72">
        <f>IF(AND($BG5="介護福祉施設サービス",T11=2),0,ROUNDDOWN(IF(T11=1,0,Z11*BP11/BS11),0))</f>
        <v>0</v>
      </c>
      <c r="AY11" s="63"/>
      <c r="AZ11" s="63"/>
      <c r="BA11" s="63"/>
      <c r="BB11" s="63"/>
      <c r="BC11" s="63"/>
      <c r="BD11" s="63">
        <f t="shared" ref="BD11" si="11">ROUNDDOWN(IF(T11=1,0,AF11*BP11/BS11),0)</f>
        <v>0</v>
      </c>
      <c r="BE11" s="63"/>
      <c r="BF11" s="63"/>
      <c r="BG11" s="63"/>
      <c r="BH11" s="63"/>
      <c r="BI11" s="63"/>
      <c r="BJ11" s="63">
        <f t="shared" ref="BJ11" si="12">ROUNDDOWN(AL11*BP11/BS11,0)</f>
        <v>0</v>
      </c>
      <c r="BK11" s="63"/>
      <c r="BL11" s="63"/>
      <c r="BM11" s="63"/>
      <c r="BN11" s="63"/>
      <c r="BO11" s="63"/>
      <c r="BP11" s="64">
        <f t="shared" ref="BP11" si="13">IF(T11=1,100,25)</f>
        <v>25</v>
      </c>
      <c r="BQ11" s="65"/>
      <c r="BR11" s="18" t="s">
        <v>17</v>
      </c>
      <c r="BS11" s="37">
        <v>100</v>
      </c>
      <c r="BT11" s="38"/>
      <c r="BU11" s="66">
        <f t="shared" si="1"/>
        <v>0</v>
      </c>
      <c r="BV11" s="66"/>
      <c r="BW11" s="66"/>
      <c r="BX11" s="66"/>
      <c r="BY11" s="66"/>
      <c r="BZ11" s="67"/>
      <c r="CA11" s="23"/>
      <c r="CC11" s="24" t="e">
        <f>DATE(AI3,AP3,1)</f>
        <v>#NUM!</v>
      </c>
      <c r="CD11" s="14">
        <f>BG5</f>
        <v>0</v>
      </c>
      <c r="CE11" s="14">
        <f>BJ3</f>
        <v>0</v>
      </c>
      <c r="CF11" s="14">
        <f t="shared" si="5"/>
        <v>0</v>
      </c>
      <c r="CG11" s="14">
        <f t="shared" si="6"/>
        <v>0</v>
      </c>
      <c r="CH11" s="25">
        <f t="shared" si="7"/>
        <v>0</v>
      </c>
      <c r="CI11" s="17">
        <f t="shared" si="8"/>
        <v>0</v>
      </c>
      <c r="CJ11" s="17">
        <f t="shared" si="9"/>
        <v>0</v>
      </c>
      <c r="CK11" s="17">
        <f t="shared" si="10"/>
        <v>0</v>
      </c>
    </row>
    <row r="12" spans="1:89" ht="30" customHeight="1" x14ac:dyDescent="0.15">
      <c r="B12" s="68">
        <v>4</v>
      </c>
      <c r="C12" s="69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6"/>
      <c r="T12" s="59"/>
      <c r="U12" s="60"/>
      <c r="V12" s="60"/>
      <c r="W12" s="60"/>
      <c r="X12" s="60"/>
      <c r="Y12" s="61"/>
      <c r="Z12" s="62"/>
      <c r="AA12" s="51"/>
      <c r="AB12" s="51"/>
      <c r="AC12" s="51"/>
      <c r="AD12" s="51"/>
      <c r="AE12" s="52"/>
      <c r="AF12" s="50"/>
      <c r="AG12" s="51"/>
      <c r="AH12" s="51"/>
      <c r="AI12" s="51"/>
      <c r="AJ12" s="51"/>
      <c r="AK12" s="52"/>
      <c r="AL12" s="50"/>
      <c r="AM12" s="51"/>
      <c r="AN12" s="51"/>
      <c r="AO12" s="51"/>
      <c r="AP12" s="51"/>
      <c r="AQ12" s="52"/>
      <c r="AR12" s="66">
        <f t="shared" si="0"/>
        <v>0</v>
      </c>
      <c r="AS12" s="66"/>
      <c r="AT12" s="66"/>
      <c r="AU12" s="66"/>
      <c r="AV12" s="66"/>
      <c r="AW12" s="67"/>
      <c r="AX12" s="72">
        <f>IF(AND($BG5="介護福祉施設サービス",T12=2),0,ROUNDDOWN(IF(T12=1,0,Z12*BP12/BS12),0))</f>
        <v>0</v>
      </c>
      <c r="AY12" s="63"/>
      <c r="AZ12" s="63"/>
      <c r="BA12" s="63"/>
      <c r="BB12" s="63"/>
      <c r="BC12" s="63"/>
      <c r="BD12" s="63">
        <f t="shared" ref="BD12" si="14">ROUNDDOWN(IF(T12=1,0,AF12*BP12/BS12),0)</f>
        <v>0</v>
      </c>
      <c r="BE12" s="63"/>
      <c r="BF12" s="63"/>
      <c r="BG12" s="63"/>
      <c r="BH12" s="63"/>
      <c r="BI12" s="63"/>
      <c r="BJ12" s="63">
        <f t="shared" ref="BJ12" si="15">ROUNDDOWN(AL12*BP12/BS12,0)</f>
        <v>0</v>
      </c>
      <c r="BK12" s="63"/>
      <c r="BL12" s="63"/>
      <c r="BM12" s="63"/>
      <c r="BN12" s="63"/>
      <c r="BO12" s="63"/>
      <c r="BP12" s="73">
        <f t="shared" ref="BP12" si="16">IF(T12=1,100,25)</f>
        <v>25</v>
      </c>
      <c r="BQ12" s="74"/>
      <c r="BR12" s="18" t="s">
        <v>17</v>
      </c>
      <c r="BS12" s="37">
        <v>100</v>
      </c>
      <c r="BT12" s="38"/>
      <c r="BU12" s="66">
        <f t="shared" si="1"/>
        <v>0</v>
      </c>
      <c r="BV12" s="66"/>
      <c r="BW12" s="66"/>
      <c r="BX12" s="66"/>
      <c r="BY12" s="66"/>
      <c r="BZ12" s="67"/>
      <c r="CA12" s="23"/>
      <c r="CC12" s="24" t="e">
        <f>DATE(AI3,AP3,1)</f>
        <v>#NUM!</v>
      </c>
      <c r="CD12" s="14">
        <f>BG5</f>
        <v>0</v>
      </c>
      <c r="CE12" s="14">
        <f>BJ3</f>
        <v>0</v>
      </c>
      <c r="CF12" s="14">
        <f t="shared" si="5"/>
        <v>0</v>
      </c>
      <c r="CG12" s="14">
        <f t="shared" si="6"/>
        <v>0</v>
      </c>
      <c r="CH12" s="25">
        <f t="shared" si="7"/>
        <v>0</v>
      </c>
      <c r="CI12" s="17">
        <f t="shared" si="8"/>
        <v>0</v>
      </c>
      <c r="CJ12" s="17">
        <f t="shared" si="9"/>
        <v>0</v>
      </c>
      <c r="CK12" s="17">
        <f t="shared" si="10"/>
        <v>0</v>
      </c>
    </row>
    <row r="13" spans="1:89" ht="30" customHeight="1" x14ac:dyDescent="0.15">
      <c r="B13" s="68">
        <v>5</v>
      </c>
      <c r="C13" s="69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6"/>
      <c r="T13" s="59"/>
      <c r="U13" s="60"/>
      <c r="V13" s="60"/>
      <c r="W13" s="60"/>
      <c r="X13" s="60"/>
      <c r="Y13" s="61"/>
      <c r="Z13" s="62"/>
      <c r="AA13" s="51"/>
      <c r="AB13" s="51"/>
      <c r="AC13" s="51"/>
      <c r="AD13" s="51"/>
      <c r="AE13" s="52"/>
      <c r="AF13" s="50"/>
      <c r="AG13" s="51"/>
      <c r="AH13" s="51"/>
      <c r="AI13" s="51"/>
      <c r="AJ13" s="51"/>
      <c r="AK13" s="52"/>
      <c r="AL13" s="50"/>
      <c r="AM13" s="51"/>
      <c r="AN13" s="51"/>
      <c r="AO13" s="51"/>
      <c r="AP13" s="51"/>
      <c r="AQ13" s="52"/>
      <c r="AR13" s="66">
        <f t="shared" si="0"/>
        <v>0</v>
      </c>
      <c r="AS13" s="66"/>
      <c r="AT13" s="66"/>
      <c r="AU13" s="66"/>
      <c r="AV13" s="66"/>
      <c r="AW13" s="67"/>
      <c r="AX13" s="72">
        <f>IF(AND($BG5="介護福祉施設サービス",T13=2),0,ROUNDDOWN(IF(T13=1,0,Z13*BP13/BS13),0))</f>
        <v>0</v>
      </c>
      <c r="AY13" s="63"/>
      <c r="AZ13" s="63"/>
      <c r="BA13" s="63"/>
      <c r="BB13" s="63"/>
      <c r="BC13" s="63"/>
      <c r="BD13" s="63">
        <f t="shared" ref="BD13" si="17">ROUNDDOWN(IF(T13=1,0,AF13*BP13/BS13),0)</f>
        <v>0</v>
      </c>
      <c r="BE13" s="63"/>
      <c r="BF13" s="63"/>
      <c r="BG13" s="63"/>
      <c r="BH13" s="63"/>
      <c r="BI13" s="63"/>
      <c r="BJ13" s="63">
        <f t="shared" ref="BJ13" si="18">ROUNDDOWN(AL13*BP13/BS13,0)</f>
        <v>0</v>
      </c>
      <c r="BK13" s="63"/>
      <c r="BL13" s="63"/>
      <c r="BM13" s="63"/>
      <c r="BN13" s="63"/>
      <c r="BO13" s="63"/>
      <c r="BP13" s="64">
        <f t="shared" ref="BP13" si="19">IF(T13=1,100,25)</f>
        <v>25</v>
      </c>
      <c r="BQ13" s="65"/>
      <c r="BR13" s="18" t="s">
        <v>17</v>
      </c>
      <c r="BS13" s="37">
        <v>100</v>
      </c>
      <c r="BT13" s="38"/>
      <c r="BU13" s="66">
        <f t="shared" si="1"/>
        <v>0</v>
      </c>
      <c r="BV13" s="66"/>
      <c r="BW13" s="66"/>
      <c r="BX13" s="66"/>
      <c r="BY13" s="66"/>
      <c r="BZ13" s="67"/>
      <c r="CA13" s="23"/>
      <c r="CC13" s="24" t="e">
        <f>DATE(AI3,AP3,1)</f>
        <v>#NUM!</v>
      </c>
      <c r="CD13" s="14">
        <f>BG5</f>
        <v>0</v>
      </c>
      <c r="CE13" s="14">
        <f>BJ3</f>
        <v>0</v>
      </c>
      <c r="CF13" s="14">
        <f t="shared" si="5"/>
        <v>0</v>
      </c>
      <c r="CG13" s="14">
        <f t="shared" si="6"/>
        <v>0</v>
      </c>
      <c r="CH13" s="25">
        <f t="shared" si="7"/>
        <v>0</v>
      </c>
      <c r="CI13" s="17">
        <f t="shared" si="8"/>
        <v>0</v>
      </c>
      <c r="CJ13" s="17">
        <f t="shared" si="9"/>
        <v>0</v>
      </c>
      <c r="CK13" s="17">
        <f t="shared" si="10"/>
        <v>0</v>
      </c>
    </row>
    <row r="14" spans="1:89" ht="30" customHeight="1" x14ac:dyDescent="0.15">
      <c r="B14" s="68">
        <v>6</v>
      </c>
      <c r="C14" s="69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6"/>
      <c r="T14" s="59"/>
      <c r="U14" s="60"/>
      <c r="V14" s="60"/>
      <c r="W14" s="60"/>
      <c r="X14" s="60"/>
      <c r="Y14" s="61"/>
      <c r="Z14" s="62"/>
      <c r="AA14" s="51"/>
      <c r="AB14" s="51"/>
      <c r="AC14" s="51"/>
      <c r="AD14" s="51"/>
      <c r="AE14" s="52"/>
      <c r="AF14" s="50"/>
      <c r="AG14" s="51"/>
      <c r="AH14" s="51"/>
      <c r="AI14" s="51"/>
      <c r="AJ14" s="51"/>
      <c r="AK14" s="52"/>
      <c r="AL14" s="50"/>
      <c r="AM14" s="51"/>
      <c r="AN14" s="51"/>
      <c r="AO14" s="51"/>
      <c r="AP14" s="51"/>
      <c r="AQ14" s="52"/>
      <c r="AR14" s="66">
        <f t="shared" si="0"/>
        <v>0</v>
      </c>
      <c r="AS14" s="66"/>
      <c r="AT14" s="66"/>
      <c r="AU14" s="66"/>
      <c r="AV14" s="66"/>
      <c r="AW14" s="67"/>
      <c r="AX14" s="72">
        <f>IF(AND($BG5="介護福祉施設サービス",T14=2),0,ROUNDDOWN(IF(T14=1,0,Z14*BP14/BS14),0))</f>
        <v>0</v>
      </c>
      <c r="AY14" s="63"/>
      <c r="AZ14" s="63"/>
      <c r="BA14" s="63"/>
      <c r="BB14" s="63"/>
      <c r="BC14" s="63"/>
      <c r="BD14" s="63">
        <f t="shared" ref="BD14" si="20">ROUNDDOWN(IF(T14=1,0,AF14*BP14/BS14),0)</f>
        <v>0</v>
      </c>
      <c r="BE14" s="63"/>
      <c r="BF14" s="63"/>
      <c r="BG14" s="63"/>
      <c r="BH14" s="63"/>
      <c r="BI14" s="63"/>
      <c r="BJ14" s="63">
        <f t="shared" ref="BJ14" si="21">ROUNDDOWN(AL14*BP14/BS14,0)</f>
        <v>0</v>
      </c>
      <c r="BK14" s="63"/>
      <c r="BL14" s="63"/>
      <c r="BM14" s="63"/>
      <c r="BN14" s="63"/>
      <c r="BO14" s="63"/>
      <c r="BP14" s="73">
        <f t="shared" ref="BP14" si="22">IF(T14=1,100,25)</f>
        <v>25</v>
      </c>
      <c r="BQ14" s="74"/>
      <c r="BR14" s="18" t="s">
        <v>17</v>
      </c>
      <c r="BS14" s="37">
        <v>100</v>
      </c>
      <c r="BT14" s="38"/>
      <c r="BU14" s="66">
        <f t="shared" si="1"/>
        <v>0</v>
      </c>
      <c r="BV14" s="66"/>
      <c r="BW14" s="66"/>
      <c r="BX14" s="66"/>
      <c r="BY14" s="66"/>
      <c r="BZ14" s="67"/>
      <c r="CA14" s="23"/>
      <c r="CC14" s="24" t="e">
        <f>DATE(AI3,AP3,1)</f>
        <v>#NUM!</v>
      </c>
      <c r="CD14" s="14">
        <f>BG5</f>
        <v>0</v>
      </c>
      <c r="CE14" s="14">
        <f>BJ3</f>
        <v>0</v>
      </c>
      <c r="CF14" s="14">
        <f t="shared" si="5"/>
        <v>0</v>
      </c>
      <c r="CG14" s="14">
        <f t="shared" si="6"/>
        <v>0</v>
      </c>
      <c r="CH14" s="25">
        <f t="shared" si="7"/>
        <v>0</v>
      </c>
      <c r="CI14" s="17">
        <f t="shared" si="8"/>
        <v>0</v>
      </c>
      <c r="CJ14" s="17">
        <f t="shared" si="9"/>
        <v>0</v>
      </c>
      <c r="CK14" s="17">
        <f t="shared" si="10"/>
        <v>0</v>
      </c>
    </row>
    <row r="15" spans="1:89" ht="30" customHeight="1" x14ac:dyDescent="0.15">
      <c r="B15" s="68">
        <v>7</v>
      </c>
      <c r="C15" s="69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1"/>
      <c r="T15" s="59"/>
      <c r="U15" s="60"/>
      <c r="V15" s="60"/>
      <c r="W15" s="60"/>
      <c r="X15" s="60"/>
      <c r="Y15" s="61"/>
      <c r="Z15" s="62"/>
      <c r="AA15" s="51"/>
      <c r="AB15" s="51"/>
      <c r="AC15" s="51"/>
      <c r="AD15" s="51"/>
      <c r="AE15" s="52"/>
      <c r="AF15" s="50"/>
      <c r="AG15" s="51"/>
      <c r="AH15" s="51"/>
      <c r="AI15" s="51"/>
      <c r="AJ15" s="51"/>
      <c r="AK15" s="52"/>
      <c r="AL15" s="50"/>
      <c r="AM15" s="51"/>
      <c r="AN15" s="51"/>
      <c r="AO15" s="51"/>
      <c r="AP15" s="51"/>
      <c r="AQ15" s="52"/>
      <c r="AR15" s="66">
        <f t="shared" si="0"/>
        <v>0</v>
      </c>
      <c r="AS15" s="66"/>
      <c r="AT15" s="66"/>
      <c r="AU15" s="66"/>
      <c r="AV15" s="66"/>
      <c r="AW15" s="67"/>
      <c r="AX15" s="72">
        <f>IF(AND($BG5="介護福祉施設サービス",T15=2),0,ROUNDDOWN(IF(T15=1,0,Z15*BP15/BS15),0))</f>
        <v>0</v>
      </c>
      <c r="AY15" s="63"/>
      <c r="AZ15" s="63"/>
      <c r="BA15" s="63"/>
      <c r="BB15" s="63"/>
      <c r="BC15" s="63"/>
      <c r="BD15" s="63">
        <f t="shared" ref="BD15" si="23">ROUNDDOWN(IF(T15=1,0,AF15*BP15/BS15),0)</f>
        <v>0</v>
      </c>
      <c r="BE15" s="63"/>
      <c r="BF15" s="63"/>
      <c r="BG15" s="63"/>
      <c r="BH15" s="63"/>
      <c r="BI15" s="63"/>
      <c r="BJ15" s="63">
        <f t="shared" ref="BJ15" si="24">ROUNDDOWN(AL15*BP15/BS15,0)</f>
        <v>0</v>
      </c>
      <c r="BK15" s="63"/>
      <c r="BL15" s="63"/>
      <c r="BM15" s="63"/>
      <c r="BN15" s="63"/>
      <c r="BO15" s="63"/>
      <c r="BP15" s="64">
        <f t="shared" ref="BP15" si="25">IF(T15=1,100,25)</f>
        <v>25</v>
      </c>
      <c r="BQ15" s="65"/>
      <c r="BR15" s="18" t="s">
        <v>17</v>
      </c>
      <c r="BS15" s="37">
        <v>100</v>
      </c>
      <c r="BT15" s="38"/>
      <c r="BU15" s="66">
        <f t="shared" si="1"/>
        <v>0</v>
      </c>
      <c r="BV15" s="66"/>
      <c r="BW15" s="66"/>
      <c r="BX15" s="66"/>
      <c r="BY15" s="66"/>
      <c r="BZ15" s="67"/>
      <c r="CA15" s="23"/>
      <c r="CC15" s="24" t="e">
        <f>DATE(AI3,AP3,1)</f>
        <v>#NUM!</v>
      </c>
      <c r="CD15" s="14">
        <f>BG5</f>
        <v>0</v>
      </c>
      <c r="CE15" s="14">
        <f>BJ3</f>
        <v>0</v>
      </c>
      <c r="CF15" s="14">
        <f t="shared" si="5"/>
        <v>0</v>
      </c>
      <c r="CG15" s="14">
        <f t="shared" si="6"/>
        <v>0</v>
      </c>
      <c r="CH15" s="25">
        <f t="shared" si="7"/>
        <v>0</v>
      </c>
      <c r="CI15" s="17">
        <f t="shared" si="8"/>
        <v>0</v>
      </c>
      <c r="CJ15" s="17">
        <f t="shared" si="9"/>
        <v>0</v>
      </c>
      <c r="CK15" s="17">
        <f t="shared" si="10"/>
        <v>0</v>
      </c>
    </row>
    <row r="16" spans="1:89" ht="30" customHeight="1" x14ac:dyDescent="0.15">
      <c r="B16" s="68">
        <v>8</v>
      </c>
      <c r="C16" s="69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1"/>
      <c r="T16" s="59"/>
      <c r="U16" s="60"/>
      <c r="V16" s="60"/>
      <c r="W16" s="60"/>
      <c r="X16" s="60"/>
      <c r="Y16" s="61"/>
      <c r="Z16" s="62"/>
      <c r="AA16" s="51"/>
      <c r="AB16" s="51"/>
      <c r="AC16" s="51"/>
      <c r="AD16" s="51"/>
      <c r="AE16" s="52"/>
      <c r="AF16" s="50"/>
      <c r="AG16" s="51"/>
      <c r="AH16" s="51"/>
      <c r="AI16" s="51"/>
      <c r="AJ16" s="51"/>
      <c r="AK16" s="52"/>
      <c r="AL16" s="50"/>
      <c r="AM16" s="51"/>
      <c r="AN16" s="51"/>
      <c r="AO16" s="51"/>
      <c r="AP16" s="51"/>
      <c r="AQ16" s="52"/>
      <c r="AR16" s="66">
        <f t="shared" si="0"/>
        <v>0</v>
      </c>
      <c r="AS16" s="66"/>
      <c r="AT16" s="66"/>
      <c r="AU16" s="66"/>
      <c r="AV16" s="66"/>
      <c r="AW16" s="67"/>
      <c r="AX16" s="72">
        <f>IF(AND($BG5="介護福祉施設サービス",T16=2),0,ROUNDDOWN(IF(T16=1,0,Z16*BP16/BS16),0))</f>
        <v>0</v>
      </c>
      <c r="AY16" s="63"/>
      <c r="AZ16" s="63"/>
      <c r="BA16" s="63"/>
      <c r="BB16" s="63"/>
      <c r="BC16" s="63"/>
      <c r="BD16" s="63">
        <f t="shared" ref="BD16" si="26">ROUNDDOWN(IF(T16=1,0,AF16*BP16/BS16),0)</f>
        <v>0</v>
      </c>
      <c r="BE16" s="63"/>
      <c r="BF16" s="63"/>
      <c r="BG16" s="63"/>
      <c r="BH16" s="63"/>
      <c r="BI16" s="63"/>
      <c r="BJ16" s="63">
        <f t="shared" ref="BJ16" si="27">ROUNDDOWN(AL16*BP16/BS16,0)</f>
        <v>0</v>
      </c>
      <c r="BK16" s="63"/>
      <c r="BL16" s="63"/>
      <c r="BM16" s="63"/>
      <c r="BN16" s="63"/>
      <c r="BO16" s="63"/>
      <c r="BP16" s="73">
        <f t="shared" ref="BP16" si="28">IF(T16=1,100,25)</f>
        <v>25</v>
      </c>
      <c r="BQ16" s="74"/>
      <c r="BR16" s="18" t="s">
        <v>17</v>
      </c>
      <c r="BS16" s="37">
        <v>100</v>
      </c>
      <c r="BT16" s="38"/>
      <c r="BU16" s="66">
        <f t="shared" si="1"/>
        <v>0</v>
      </c>
      <c r="BV16" s="66"/>
      <c r="BW16" s="66"/>
      <c r="BX16" s="66"/>
      <c r="BY16" s="66"/>
      <c r="BZ16" s="67"/>
      <c r="CA16" s="23"/>
      <c r="CC16" s="24" t="e">
        <f>DATE(AI3,AP3,1)</f>
        <v>#NUM!</v>
      </c>
      <c r="CD16" s="14">
        <f>BG5</f>
        <v>0</v>
      </c>
      <c r="CE16" s="14">
        <f>BJ3</f>
        <v>0</v>
      </c>
      <c r="CF16" s="14">
        <f t="shared" si="5"/>
        <v>0</v>
      </c>
      <c r="CG16" s="14">
        <f t="shared" si="6"/>
        <v>0</v>
      </c>
      <c r="CH16" s="25">
        <f t="shared" si="7"/>
        <v>0</v>
      </c>
      <c r="CI16" s="17">
        <f t="shared" si="8"/>
        <v>0</v>
      </c>
      <c r="CJ16" s="17">
        <f t="shared" si="9"/>
        <v>0</v>
      </c>
      <c r="CK16" s="17">
        <f t="shared" si="10"/>
        <v>0</v>
      </c>
    </row>
    <row r="17" spans="2:89" ht="30" customHeight="1" x14ac:dyDescent="0.15">
      <c r="B17" s="68">
        <v>9</v>
      </c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1"/>
      <c r="T17" s="59"/>
      <c r="U17" s="60"/>
      <c r="V17" s="60"/>
      <c r="W17" s="60"/>
      <c r="X17" s="60"/>
      <c r="Y17" s="61"/>
      <c r="Z17" s="62"/>
      <c r="AA17" s="51"/>
      <c r="AB17" s="51"/>
      <c r="AC17" s="51"/>
      <c r="AD17" s="51"/>
      <c r="AE17" s="52"/>
      <c r="AF17" s="50"/>
      <c r="AG17" s="51"/>
      <c r="AH17" s="51"/>
      <c r="AI17" s="51"/>
      <c r="AJ17" s="51"/>
      <c r="AK17" s="52"/>
      <c r="AL17" s="50"/>
      <c r="AM17" s="51"/>
      <c r="AN17" s="51"/>
      <c r="AO17" s="51"/>
      <c r="AP17" s="51"/>
      <c r="AQ17" s="52"/>
      <c r="AR17" s="66">
        <f t="shared" si="0"/>
        <v>0</v>
      </c>
      <c r="AS17" s="66"/>
      <c r="AT17" s="66"/>
      <c r="AU17" s="66"/>
      <c r="AV17" s="66"/>
      <c r="AW17" s="67"/>
      <c r="AX17" s="72">
        <f>IF(AND($BG5="介護福祉施設サービス",T17=2),0,ROUNDDOWN(IF(T17=1,0,Z17*BP17/BS17),0))</f>
        <v>0</v>
      </c>
      <c r="AY17" s="63"/>
      <c r="AZ17" s="63"/>
      <c r="BA17" s="63"/>
      <c r="BB17" s="63"/>
      <c r="BC17" s="63"/>
      <c r="BD17" s="63">
        <f t="shared" ref="BD17" si="29">ROUNDDOWN(IF(T17=1,0,AF17*BP17/BS17),0)</f>
        <v>0</v>
      </c>
      <c r="BE17" s="63"/>
      <c r="BF17" s="63"/>
      <c r="BG17" s="63"/>
      <c r="BH17" s="63"/>
      <c r="BI17" s="63"/>
      <c r="BJ17" s="63">
        <f t="shared" ref="BJ17" si="30">ROUNDDOWN(AL17*BP17/BS17,0)</f>
        <v>0</v>
      </c>
      <c r="BK17" s="63"/>
      <c r="BL17" s="63"/>
      <c r="BM17" s="63"/>
      <c r="BN17" s="63"/>
      <c r="BO17" s="63"/>
      <c r="BP17" s="64">
        <f t="shared" ref="BP17" si="31">IF(T17=1,100,25)</f>
        <v>25</v>
      </c>
      <c r="BQ17" s="65"/>
      <c r="BR17" s="18" t="s">
        <v>17</v>
      </c>
      <c r="BS17" s="37">
        <v>100</v>
      </c>
      <c r="BT17" s="38"/>
      <c r="BU17" s="66">
        <f t="shared" si="1"/>
        <v>0</v>
      </c>
      <c r="BV17" s="66"/>
      <c r="BW17" s="66"/>
      <c r="BX17" s="66"/>
      <c r="BY17" s="66"/>
      <c r="BZ17" s="67"/>
      <c r="CA17" s="23"/>
      <c r="CC17" s="24" t="e">
        <f>DATE(AI3,AP3,1)</f>
        <v>#NUM!</v>
      </c>
      <c r="CD17" s="14">
        <f>BG5</f>
        <v>0</v>
      </c>
      <c r="CE17" s="14">
        <f>BJ3</f>
        <v>0</v>
      </c>
      <c r="CF17" s="14">
        <f t="shared" si="5"/>
        <v>0</v>
      </c>
      <c r="CG17" s="14">
        <f t="shared" si="6"/>
        <v>0</v>
      </c>
      <c r="CH17" s="25">
        <f t="shared" si="7"/>
        <v>0</v>
      </c>
      <c r="CI17" s="17">
        <f t="shared" si="8"/>
        <v>0</v>
      </c>
      <c r="CJ17" s="17">
        <f t="shared" si="9"/>
        <v>0</v>
      </c>
      <c r="CK17" s="17">
        <f t="shared" si="10"/>
        <v>0</v>
      </c>
    </row>
    <row r="18" spans="2:89" ht="30" customHeight="1" thickBot="1" x14ac:dyDescent="0.2">
      <c r="B18" s="55">
        <v>10</v>
      </c>
      <c r="C18" s="56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8"/>
      <c r="T18" s="59"/>
      <c r="U18" s="60"/>
      <c r="V18" s="60"/>
      <c r="W18" s="60"/>
      <c r="X18" s="60"/>
      <c r="Y18" s="61"/>
      <c r="Z18" s="62"/>
      <c r="AA18" s="51"/>
      <c r="AB18" s="51"/>
      <c r="AC18" s="51"/>
      <c r="AD18" s="51"/>
      <c r="AE18" s="52"/>
      <c r="AF18" s="50"/>
      <c r="AG18" s="51"/>
      <c r="AH18" s="51"/>
      <c r="AI18" s="51"/>
      <c r="AJ18" s="51"/>
      <c r="AK18" s="52"/>
      <c r="AL18" s="50"/>
      <c r="AM18" s="51"/>
      <c r="AN18" s="51"/>
      <c r="AO18" s="51"/>
      <c r="AP18" s="51"/>
      <c r="AQ18" s="52"/>
      <c r="AR18" s="39">
        <f t="shared" si="0"/>
        <v>0</v>
      </c>
      <c r="AS18" s="39"/>
      <c r="AT18" s="39"/>
      <c r="AU18" s="39"/>
      <c r="AV18" s="39"/>
      <c r="AW18" s="40"/>
      <c r="AX18" s="53">
        <f>IF(AND($BG5="介護福祉施設サービス",T18=2),0,ROUNDDOWN(IF(T18=1,0,Z18*BP18/BS18),0))</f>
        <v>0</v>
      </c>
      <c r="AY18" s="39"/>
      <c r="AZ18" s="39"/>
      <c r="BA18" s="39"/>
      <c r="BB18" s="39"/>
      <c r="BC18" s="39"/>
      <c r="BD18" s="39">
        <f t="shared" ref="BD18" si="32">ROUNDDOWN(IF(T18=1,0,AF18*BP18/BS18),0)</f>
        <v>0</v>
      </c>
      <c r="BE18" s="39"/>
      <c r="BF18" s="39"/>
      <c r="BG18" s="39"/>
      <c r="BH18" s="39"/>
      <c r="BI18" s="39"/>
      <c r="BJ18" s="39">
        <f t="shared" ref="BJ18" si="33">ROUNDDOWN(AL18*BP18/BS18,0)</f>
        <v>0</v>
      </c>
      <c r="BK18" s="39"/>
      <c r="BL18" s="39"/>
      <c r="BM18" s="39"/>
      <c r="BN18" s="39"/>
      <c r="BO18" s="39"/>
      <c r="BP18" s="54">
        <f t="shared" ref="BP18" si="34">IF(T18=1,100,25)</f>
        <v>25</v>
      </c>
      <c r="BQ18" s="37"/>
      <c r="BR18" s="18" t="s">
        <v>17</v>
      </c>
      <c r="BS18" s="37">
        <v>100</v>
      </c>
      <c r="BT18" s="38"/>
      <c r="BU18" s="39">
        <f t="shared" si="1"/>
        <v>0</v>
      </c>
      <c r="BV18" s="39"/>
      <c r="BW18" s="39"/>
      <c r="BX18" s="39"/>
      <c r="BY18" s="39"/>
      <c r="BZ18" s="40"/>
      <c r="CA18" s="23"/>
      <c r="CC18" s="24" t="e">
        <f>DATE(AI3,AP3,1)</f>
        <v>#NUM!</v>
      </c>
      <c r="CD18" s="14">
        <f>BG5</f>
        <v>0</v>
      </c>
      <c r="CE18" s="14">
        <f>BJ3</f>
        <v>0</v>
      </c>
      <c r="CF18" s="14">
        <f t="shared" si="5"/>
        <v>0</v>
      </c>
      <c r="CG18" s="14">
        <f t="shared" si="6"/>
        <v>0</v>
      </c>
      <c r="CH18" s="25">
        <f t="shared" si="7"/>
        <v>0</v>
      </c>
      <c r="CI18" s="17">
        <f t="shared" si="8"/>
        <v>0</v>
      </c>
      <c r="CJ18" s="17">
        <f t="shared" si="9"/>
        <v>0</v>
      </c>
      <c r="CK18" s="17">
        <f t="shared" si="10"/>
        <v>0</v>
      </c>
    </row>
    <row r="19" spans="2:89" ht="30" customHeight="1" thickTop="1" thickBot="1" x14ac:dyDescent="0.2">
      <c r="B19" s="41" t="s">
        <v>15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3"/>
      <c r="T19" s="44"/>
      <c r="U19" s="45"/>
      <c r="V19" s="45"/>
      <c r="W19" s="45"/>
      <c r="X19" s="45"/>
      <c r="Y19" s="46"/>
      <c r="Z19" s="47">
        <f>SUM(Z9:AE18)</f>
        <v>0</v>
      </c>
      <c r="AA19" s="48"/>
      <c r="AB19" s="48"/>
      <c r="AC19" s="48"/>
      <c r="AD19" s="48"/>
      <c r="AE19" s="48"/>
      <c r="AF19" s="48">
        <f>SUM(AF9:AK18)</f>
        <v>0</v>
      </c>
      <c r="AG19" s="48"/>
      <c r="AH19" s="48"/>
      <c r="AI19" s="48"/>
      <c r="AJ19" s="48"/>
      <c r="AK19" s="48"/>
      <c r="AL19" s="48">
        <f>SUM(AL9:AQ18)</f>
        <v>0</v>
      </c>
      <c r="AM19" s="48"/>
      <c r="AN19" s="48"/>
      <c r="AO19" s="48"/>
      <c r="AP19" s="48"/>
      <c r="AQ19" s="48"/>
      <c r="AR19" s="48">
        <f t="shared" si="0"/>
        <v>0</v>
      </c>
      <c r="AS19" s="48"/>
      <c r="AT19" s="48"/>
      <c r="AU19" s="48"/>
      <c r="AV19" s="48"/>
      <c r="AW19" s="49"/>
      <c r="AX19" s="47">
        <f>SUM(AX9:BC18)</f>
        <v>0</v>
      </c>
      <c r="AY19" s="48"/>
      <c r="AZ19" s="48"/>
      <c r="BA19" s="48"/>
      <c r="BB19" s="48"/>
      <c r="BC19" s="48"/>
      <c r="BD19" s="34">
        <f>SUM(BD9:BI18)</f>
        <v>0</v>
      </c>
      <c r="BE19" s="34"/>
      <c r="BF19" s="34"/>
      <c r="BG19" s="34"/>
      <c r="BH19" s="34"/>
      <c r="BI19" s="34"/>
      <c r="BJ19" s="34">
        <f>SUM(BJ9:BO18)</f>
        <v>0</v>
      </c>
      <c r="BK19" s="34"/>
      <c r="BL19" s="34"/>
      <c r="BM19" s="34"/>
      <c r="BN19" s="34"/>
      <c r="BO19" s="34"/>
      <c r="BP19" s="35"/>
      <c r="BQ19" s="35"/>
      <c r="BR19" s="35"/>
      <c r="BS19" s="35"/>
      <c r="BT19" s="35"/>
      <c r="BU19" s="34">
        <f>SUM(BU9:BZ18)</f>
        <v>0</v>
      </c>
      <c r="BV19" s="34"/>
      <c r="BW19" s="34"/>
      <c r="BX19" s="34"/>
      <c r="BY19" s="34"/>
      <c r="BZ19" s="36"/>
      <c r="CA19" s="23"/>
    </row>
    <row r="20" spans="2:89" ht="16.5" customHeight="1" thickTop="1" x14ac:dyDescent="0.15">
      <c r="B20" s="33" t="s">
        <v>18</v>
      </c>
      <c r="C20" s="33"/>
      <c r="D20" s="33"/>
      <c r="E20" s="33"/>
      <c r="F20" s="33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</row>
    <row r="21" spans="2:89" ht="16.5" customHeight="1" x14ac:dyDescent="0.15">
      <c r="B21" s="27">
        <v>1</v>
      </c>
      <c r="C21" s="27"/>
      <c r="D21" s="28" t="s">
        <v>92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16"/>
    </row>
    <row r="22" spans="2:89" ht="16.5" customHeight="1" x14ac:dyDescent="0.15"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16"/>
    </row>
    <row r="23" spans="2:89" ht="16.5" customHeight="1" x14ac:dyDescent="0.15">
      <c r="B23" s="27">
        <v>2</v>
      </c>
      <c r="C23" s="27"/>
      <c r="D23" s="33" t="s">
        <v>93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</row>
    <row r="24" spans="2:89" ht="16.5" customHeight="1" x14ac:dyDescent="0.15">
      <c r="B24" s="27">
        <v>3</v>
      </c>
      <c r="C24" s="27"/>
      <c r="D24" s="33" t="s">
        <v>19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</row>
    <row r="25" spans="2:89" ht="16.5" customHeight="1" x14ac:dyDescent="0.15">
      <c r="B25" s="27">
        <v>4</v>
      </c>
      <c r="C25" s="27"/>
      <c r="D25" s="28" t="s">
        <v>55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16"/>
    </row>
    <row r="26" spans="2:89" ht="16.5" customHeight="1" x14ac:dyDescent="0.15"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16"/>
    </row>
    <row r="27" spans="2:89" ht="19.5" customHeight="1" x14ac:dyDescent="0.15">
      <c r="AP27" s="29" t="s">
        <v>20</v>
      </c>
      <c r="AQ27" s="29"/>
      <c r="AR27" s="29"/>
      <c r="AS27" s="29"/>
      <c r="AT27" s="29"/>
      <c r="AU27" s="29"/>
      <c r="AV27" s="29"/>
      <c r="AW27" s="29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15"/>
    </row>
    <row r="28" spans="2:89" ht="19.5" customHeight="1" x14ac:dyDescent="0.15">
      <c r="AP28" s="31" t="s">
        <v>21</v>
      </c>
      <c r="AQ28" s="31"/>
      <c r="AR28" s="31"/>
      <c r="AS28" s="31"/>
      <c r="AT28" s="31"/>
      <c r="AU28" s="31"/>
      <c r="AV28" s="31"/>
      <c r="AW28" s="31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15"/>
    </row>
    <row r="29" spans="2:89" ht="19.5" customHeight="1" x14ac:dyDescent="0.15">
      <c r="AP29" s="21"/>
      <c r="AQ29" s="21"/>
      <c r="AR29" s="21"/>
      <c r="AS29" s="21"/>
      <c r="AT29" s="21"/>
      <c r="AU29" s="21"/>
      <c r="AV29" s="21"/>
      <c r="AW29" s="21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</row>
    <row r="30" spans="2:89" ht="19.5" customHeight="1" x14ac:dyDescent="0.15">
      <c r="AP30" s="21"/>
      <c r="AQ30" s="21"/>
      <c r="AR30" s="21"/>
      <c r="AS30" s="21"/>
      <c r="AT30" s="21"/>
      <c r="AU30" s="21"/>
      <c r="AV30" s="21"/>
      <c r="AW30" s="21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</row>
    <row r="31" spans="2:89" ht="19.5" customHeight="1" x14ac:dyDescent="0.15">
      <c r="AP31" s="21"/>
      <c r="AQ31" s="21"/>
      <c r="AR31" s="21"/>
      <c r="AS31" s="21"/>
      <c r="AT31" s="21"/>
      <c r="AU31" s="21"/>
      <c r="AV31" s="21"/>
      <c r="AW31" s="21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</row>
    <row r="32" spans="2:89" ht="19.5" customHeight="1" x14ac:dyDescent="0.15">
      <c r="AP32" s="21"/>
      <c r="AQ32" s="21"/>
      <c r="AR32" s="21"/>
      <c r="AS32" s="21"/>
      <c r="AT32" s="21"/>
      <c r="AU32" s="21"/>
      <c r="AV32" s="21"/>
      <c r="AW32" s="21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</row>
    <row r="33" spans="1:28" ht="21" customHeight="1" x14ac:dyDescent="0.15">
      <c r="A33" s="1" t="s">
        <v>89</v>
      </c>
      <c r="AB33" s="1" t="s">
        <v>91</v>
      </c>
    </row>
    <row r="34" spans="1:28" ht="21" customHeight="1" x14ac:dyDescent="0.15">
      <c r="A34" s="1" t="s">
        <v>62</v>
      </c>
      <c r="AB34" s="1">
        <v>1</v>
      </c>
    </row>
    <row r="35" spans="1:28" ht="21" customHeight="1" x14ac:dyDescent="0.15">
      <c r="A35" s="1" t="s">
        <v>63</v>
      </c>
      <c r="AB35" s="1">
        <v>2</v>
      </c>
    </row>
    <row r="36" spans="1:28" ht="21" customHeight="1" x14ac:dyDescent="0.15">
      <c r="A36" s="1" t="s">
        <v>64</v>
      </c>
      <c r="AB36" s="1" t="s">
        <v>94</v>
      </c>
    </row>
    <row r="37" spans="1:28" ht="21" customHeight="1" x14ac:dyDescent="0.15">
      <c r="A37" s="1" t="s">
        <v>65</v>
      </c>
      <c r="AB37" s="1" t="s">
        <v>95</v>
      </c>
    </row>
    <row r="38" spans="1:28" ht="21" customHeight="1" x14ac:dyDescent="0.15">
      <c r="A38" s="1" t="s">
        <v>66</v>
      </c>
      <c r="AB38" s="1" t="s">
        <v>88</v>
      </c>
    </row>
    <row r="39" spans="1:28" ht="21" customHeight="1" x14ac:dyDescent="0.15">
      <c r="A39" s="1" t="s">
        <v>67</v>
      </c>
    </row>
    <row r="40" spans="1:28" ht="21" customHeight="1" x14ac:dyDescent="0.15">
      <c r="A40" s="1" t="s">
        <v>27</v>
      </c>
    </row>
    <row r="41" spans="1:28" ht="21" customHeight="1" x14ac:dyDescent="0.15">
      <c r="A41" s="1" t="s">
        <v>28</v>
      </c>
    </row>
    <row r="42" spans="1:28" ht="21" customHeight="1" x14ac:dyDescent="0.15">
      <c r="A42" s="1" t="s">
        <v>68</v>
      </c>
    </row>
    <row r="43" spans="1:28" ht="21" customHeight="1" x14ac:dyDescent="0.15">
      <c r="A43" s="1" t="s">
        <v>69</v>
      </c>
    </row>
    <row r="44" spans="1:28" ht="21" customHeight="1" x14ac:dyDescent="0.15">
      <c r="A44" s="1" t="s">
        <v>70</v>
      </c>
    </row>
    <row r="45" spans="1:28" ht="21" customHeight="1" x14ac:dyDescent="0.15">
      <c r="A45" s="1" t="s">
        <v>71</v>
      </c>
    </row>
    <row r="46" spans="1:28" ht="21" customHeight="1" x14ac:dyDescent="0.15">
      <c r="A46" s="1" t="s">
        <v>72</v>
      </c>
    </row>
    <row r="47" spans="1:28" ht="21" customHeight="1" x14ac:dyDescent="0.15">
      <c r="A47" s="1" t="s">
        <v>73</v>
      </c>
    </row>
    <row r="48" spans="1:28" ht="21" customHeight="1" x14ac:dyDescent="0.15">
      <c r="A48" s="1" t="s">
        <v>74</v>
      </c>
    </row>
    <row r="49" spans="1:1" ht="21" customHeight="1" x14ac:dyDescent="0.15">
      <c r="A49" s="1" t="s">
        <v>75</v>
      </c>
    </row>
    <row r="50" spans="1:1" ht="21" customHeight="1" x14ac:dyDescent="0.15">
      <c r="A50" s="1" t="s">
        <v>76</v>
      </c>
    </row>
    <row r="51" spans="1:1" ht="21" customHeight="1" x14ac:dyDescent="0.15">
      <c r="A51" s="1" t="s">
        <v>77</v>
      </c>
    </row>
    <row r="52" spans="1:1" ht="21" customHeight="1" x14ac:dyDescent="0.15">
      <c r="A52" s="1" t="s">
        <v>78</v>
      </c>
    </row>
    <row r="53" spans="1:1" ht="21" customHeight="1" x14ac:dyDescent="0.15">
      <c r="A53" s="1" t="s">
        <v>79</v>
      </c>
    </row>
    <row r="54" spans="1:1" ht="21" customHeight="1" x14ac:dyDescent="0.15">
      <c r="A54" s="1" t="s">
        <v>80</v>
      </c>
    </row>
    <row r="55" spans="1:1" ht="21" customHeight="1" x14ac:dyDescent="0.15">
      <c r="A55" s="1" t="s">
        <v>81</v>
      </c>
    </row>
    <row r="56" spans="1:1" ht="21" customHeight="1" x14ac:dyDescent="0.15">
      <c r="A56" s="1" t="s">
        <v>82</v>
      </c>
    </row>
    <row r="57" spans="1:1" ht="21" customHeight="1" x14ac:dyDescent="0.15">
      <c r="A57" s="1" t="s">
        <v>83</v>
      </c>
    </row>
    <row r="58" spans="1:1" ht="21" customHeight="1" x14ac:dyDescent="0.15">
      <c r="A58" s="1" t="s">
        <v>84</v>
      </c>
    </row>
    <row r="59" spans="1:1" ht="21" customHeight="1" x14ac:dyDescent="0.15">
      <c r="A59" s="1" t="s">
        <v>85</v>
      </c>
    </row>
    <row r="60" spans="1:1" ht="21" customHeight="1" x14ac:dyDescent="0.15">
      <c r="A60" s="1" t="s">
        <v>86</v>
      </c>
    </row>
    <row r="61" spans="1:1" ht="21" customHeight="1" x14ac:dyDescent="0.15">
      <c r="A61" s="1" t="s">
        <v>87</v>
      </c>
    </row>
    <row r="62" spans="1:1" ht="21" customHeight="1" x14ac:dyDescent="0.15"/>
  </sheetData>
  <sheetProtection sheet="1" objects="1" scenarios="1"/>
  <mergeCells count="196">
    <mergeCell ref="B5:F5"/>
    <mergeCell ref="G5:Y5"/>
    <mergeCell ref="AA5:AE5"/>
    <mergeCell ref="AF5:AX5"/>
    <mergeCell ref="AZ5:BF5"/>
    <mergeCell ref="BG5:BY5"/>
    <mergeCell ref="A1:BZ1"/>
    <mergeCell ref="B3:I3"/>
    <mergeCell ref="J3:P3"/>
    <mergeCell ref="AF3:AH3"/>
    <mergeCell ref="AI3:AM3"/>
    <mergeCell ref="AN3:AO3"/>
    <mergeCell ref="AP3:AR3"/>
    <mergeCell ref="AS3:AW3"/>
    <mergeCell ref="BA3:BI3"/>
    <mergeCell ref="BJ3:BX3"/>
    <mergeCell ref="AX8:BC8"/>
    <mergeCell ref="BD8:BI8"/>
    <mergeCell ref="BJ8:BO8"/>
    <mergeCell ref="BP8:BT8"/>
    <mergeCell ref="BU8:BZ8"/>
    <mergeCell ref="B9:C9"/>
    <mergeCell ref="D9:K9"/>
    <mergeCell ref="L9:S9"/>
    <mergeCell ref="T9:Y9"/>
    <mergeCell ref="Z9:AE9"/>
    <mergeCell ref="B7:C8"/>
    <mergeCell ref="D7:K8"/>
    <mergeCell ref="L7:S8"/>
    <mergeCell ref="T7:Y8"/>
    <mergeCell ref="Z7:AW7"/>
    <mergeCell ref="AX7:BZ7"/>
    <mergeCell ref="Z8:AE8"/>
    <mergeCell ref="AF8:AK8"/>
    <mergeCell ref="AL8:AQ8"/>
    <mergeCell ref="AR8:AW8"/>
    <mergeCell ref="BP9:BQ9"/>
    <mergeCell ref="BS9:BT9"/>
    <mergeCell ref="BU9:BZ9"/>
    <mergeCell ref="AX9:BC9"/>
    <mergeCell ref="B10:C10"/>
    <mergeCell ref="D10:K10"/>
    <mergeCell ref="L10:S10"/>
    <mergeCell ref="T10:Y10"/>
    <mergeCell ref="Z10:AE10"/>
    <mergeCell ref="AF10:AK10"/>
    <mergeCell ref="AF9:AK9"/>
    <mergeCell ref="AL9:AQ9"/>
    <mergeCell ref="AR9:AW9"/>
    <mergeCell ref="AR11:AW11"/>
    <mergeCell ref="BD9:BI9"/>
    <mergeCell ref="BJ9:BO9"/>
    <mergeCell ref="BS10:BT10"/>
    <mergeCell ref="BU10:BZ10"/>
    <mergeCell ref="B11:C11"/>
    <mergeCell ref="D11:K11"/>
    <mergeCell ref="L11:S11"/>
    <mergeCell ref="T11:Y11"/>
    <mergeCell ref="Z11:AE11"/>
    <mergeCell ref="AF11:AK11"/>
    <mergeCell ref="AL11:AQ11"/>
    <mergeCell ref="AL10:AQ10"/>
    <mergeCell ref="AR10:AW10"/>
    <mergeCell ref="AX10:BC10"/>
    <mergeCell ref="BD10:BI10"/>
    <mergeCell ref="BJ10:BO10"/>
    <mergeCell ref="BP10:BQ10"/>
    <mergeCell ref="BS11:BT11"/>
    <mergeCell ref="BU11:BZ11"/>
    <mergeCell ref="AX11:BC11"/>
    <mergeCell ref="BD11:BI11"/>
    <mergeCell ref="BJ11:BO11"/>
    <mergeCell ref="BP11:BQ11"/>
    <mergeCell ref="BU12:BZ12"/>
    <mergeCell ref="B13:C13"/>
    <mergeCell ref="D13:K13"/>
    <mergeCell ref="L13:S13"/>
    <mergeCell ref="T13:Y13"/>
    <mergeCell ref="Z13:AE13"/>
    <mergeCell ref="AF13:AK13"/>
    <mergeCell ref="AL13:AQ13"/>
    <mergeCell ref="AR13:AW13"/>
    <mergeCell ref="AX13:BC13"/>
    <mergeCell ref="AX12:BC12"/>
    <mergeCell ref="BD12:BI12"/>
    <mergeCell ref="BJ12:BO12"/>
    <mergeCell ref="BP12:BQ12"/>
    <mergeCell ref="BS12:BT12"/>
    <mergeCell ref="B12:C12"/>
    <mergeCell ref="D12:K12"/>
    <mergeCell ref="L12:S12"/>
    <mergeCell ref="T12:Y12"/>
    <mergeCell ref="Z12:AE12"/>
    <mergeCell ref="AF12:AK12"/>
    <mergeCell ref="AL12:AQ12"/>
    <mergeCell ref="AR12:AW12"/>
    <mergeCell ref="BU15:BZ15"/>
    <mergeCell ref="AX15:BC15"/>
    <mergeCell ref="BD13:BI13"/>
    <mergeCell ref="BJ13:BO13"/>
    <mergeCell ref="BP13:BQ13"/>
    <mergeCell ref="BS13:BT13"/>
    <mergeCell ref="BU13:BZ13"/>
    <mergeCell ref="BD15:BI15"/>
    <mergeCell ref="BJ15:BO15"/>
    <mergeCell ref="BP15:BQ15"/>
    <mergeCell ref="AR16:AW16"/>
    <mergeCell ref="AR15:AW15"/>
    <mergeCell ref="BS14:BT14"/>
    <mergeCell ref="BU14:BZ14"/>
    <mergeCell ref="B15:C15"/>
    <mergeCell ref="D15:K15"/>
    <mergeCell ref="L15:S15"/>
    <mergeCell ref="T15:Y15"/>
    <mergeCell ref="Z15:AE15"/>
    <mergeCell ref="AF15:AK15"/>
    <mergeCell ref="AL15:AQ15"/>
    <mergeCell ref="AL14:AQ14"/>
    <mergeCell ref="AR14:AW14"/>
    <mergeCell ref="AX14:BC14"/>
    <mergeCell ref="BD14:BI14"/>
    <mergeCell ref="BJ14:BO14"/>
    <mergeCell ref="BP14:BQ14"/>
    <mergeCell ref="B14:C14"/>
    <mergeCell ref="D14:K14"/>
    <mergeCell ref="L14:S14"/>
    <mergeCell ref="T14:Y14"/>
    <mergeCell ref="Z14:AE14"/>
    <mergeCell ref="AF14:AK14"/>
    <mergeCell ref="BS15:BT15"/>
    <mergeCell ref="BS17:BT17"/>
    <mergeCell ref="BU17:BZ17"/>
    <mergeCell ref="BU16:BZ16"/>
    <mergeCell ref="B17:C17"/>
    <mergeCell ref="D17:K17"/>
    <mergeCell ref="L17:S17"/>
    <mergeCell ref="T17:Y17"/>
    <mergeCell ref="Z17:AE17"/>
    <mergeCell ref="AF17:AK17"/>
    <mergeCell ref="AL17:AQ17"/>
    <mergeCell ref="AR17:AW17"/>
    <mergeCell ref="AX17:BC17"/>
    <mergeCell ref="AX16:BC16"/>
    <mergeCell ref="BD16:BI16"/>
    <mergeCell ref="BJ16:BO16"/>
    <mergeCell ref="BP16:BQ16"/>
    <mergeCell ref="BS16:BT16"/>
    <mergeCell ref="B16:C16"/>
    <mergeCell ref="D16:K16"/>
    <mergeCell ref="L16:S16"/>
    <mergeCell ref="T16:Y16"/>
    <mergeCell ref="Z16:AE16"/>
    <mergeCell ref="AF16:AK16"/>
    <mergeCell ref="AL16:AQ16"/>
    <mergeCell ref="B18:C18"/>
    <mergeCell ref="D18:K18"/>
    <mergeCell ref="L18:S18"/>
    <mergeCell ref="T18:Y18"/>
    <mergeCell ref="Z18:AE18"/>
    <mergeCell ref="AF18:AK18"/>
    <mergeCell ref="BD17:BI17"/>
    <mergeCell ref="BJ17:BO17"/>
    <mergeCell ref="BP17:BQ17"/>
    <mergeCell ref="AL19:AQ19"/>
    <mergeCell ref="AR19:AW19"/>
    <mergeCell ref="AX19:BC19"/>
    <mergeCell ref="AL18:AQ18"/>
    <mergeCell ref="AR18:AW18"/>
    <mergeCell ref="AX18:BC18"/>
    <mergeCell ref="BD18:BI18"/>
    <mergeCell ref="BJ18:BO18"/>
    <mergeCell ref="BP18:BQ18"/>
    <mergeCell ref="CC7:CK7"/>
    <mergeCell ref="B25:C25"/>
    <mergeCell ref="D25:BZ26"/>
    <mergeCell ref="AP27:AW27"/>
    <mergeCell ref="AX27:BZ27"/>
    <mergeCell ref="AP28:AW28"/>
    <mergeCell ref="AX28:BZ28"/>
    <mergeCell ref="B23:C23"/>
    <mergeCell ref="D23:BZ23"/>
    <mergeCell ref="B24:C24"/>
    <mergeCell ref="D24:BZ24"/>
    <mergeCell ref="BD19:BI19"/>
    <mergeCell ref="BJ19:BO19"/>
    <mergeCell ref="BP19:BT19"/>
    <mergeCell ref="BU19:BZ19"/>
    <mergeCell ref="B20:F20"/>
    <mergeCell ref="B21:C21"/>
    <mergeCell ref="D21:BZ22"/>
    <mergeCell ref="BS18:BT18"/>
    <mergeCell ref="BU18:BZ18"/>
    <mergeCell ref="B19:S19"/>
    <mergeCell ref="T19:Y19"/>
    <mergeCell ref="Z19:AE19"/>
    <mergeCell ref="AF19:AK19"/>
  </mergeCells>
  <phoneticPr fontId="3"/>
  <dataValidations count="2">
    <dataValidation type="list" allowBlank="1" showInputMessage="1" showErrorMessage="1" sqref="BG5:BY5" xr:uid="{2D41202E-B6AB-4213-A810-64C7991B8BC7}">
      <formula1>$A$34:$A$61</formula1>
    </dataValidation>
    <dataValidation type="list" allowBlank="1" showInputMessage="1" showErrorMessage="1" sqref="T9:Y18" xr:uid="{017A92E5-9710-4C56-A8B9-634F1F9C3E01}">
      <formula1>$AB$34:$AB$38</formula1>
    </dataValidation>
  </dataValidations>
  <printOptions horizontalCentered="1"/>
  <pageMargins left="0" right="0" top="0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85128-3792-4675-91BE-067408A9BBFC}">
  <dimension ref="A1:CK62"/>
  <sheetViews>
    <sheetView showZeros="0" view="pageBreakPreview" zoomScaleNormal="85" zoomScaleSheetLayoutView="100" workbookViewId="0">
      <selection activeCell="L10" sqref="L10:S10"/>
    </sheetView>
  </sheetViews>
  <sheetFormatPr defaultRowHeight="14.25" x14ac:dyDescent="0.15"/>
  <cols>
    <col min="1" max="78" width="1.875" style="1" customWidth="1"/>
    <col min="79" max="80" width="13.625" style="1" customWidth="1"/>
    <col min="81" max="81" width="11.25" style="1" bestFit="1" customWidth="1"/>
    <col min="82" max="82" width="19.5" style="1" bestFit="1" customWidth="1"/>
    <col min="83" max="83" width="12.5" style="1" bestFit="1" customWidth="1"/>
    <col min="84" max="85" width="14.875" style="1" bestFit="1" customWidth="1"/>
    <col min="86" max="86" width="17.125" style="1" bestFit="1" customWidth="1"/>
    <col min="87" max="87" width="12.5" style="1" bestFit="1" customWidth="1"/>
    <col min="88" max="88" width="10.125" style="1" bestFit="1" customWidth="1"/>
    <col min="89" max="89" width="12.5" style="1" bestFit="1" customWidth="1"/>
    <col min="90" max="143" width="7.375" style="1" customWidth="1"/>
    <col min="144" max="181" width="1.875" style="1" customWidth="1"/>
    <col min="182" max="16384" width="9" style="1"/>
  </cols>
  <sheetData>
    <row r="1" spans="1:89" ht="21" customHeight="1" x14ac:dyDescent="0.1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3"/>
      <c r="CB1" s="2"/>
    </row>
    <row r="2" spans="1:89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4"/>
      <c r="BB2" s="4"/>
      <c r="BC2" s="4"/>
      <c r="BD2" s="4"/>
      <c r="BE2" s="4"/>
      <c r="BF2" s="4"/>
      <c r="BG2" s="4"/>
      <c r="BH2" s="4"/>
      <c r="BI2" s="4"/>
      <c r="BJ2" s="4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</row>
    <row r="3" spans="1:89" ht="21" customHeight="1" thickTop="1" thickBot="1" x14ac:dyDescent="0.2">
      <c r="B3" s="110" t="s">
        <v>1</v>
      </c>
      <c r="C3" s="111"/>
      <c r="D3" s="111"/>
      <c r="E3" s="111"/>
      <c r="F3" s="111"/>
      <c r="G3" s="111"/>
      <c r="H3" s="111"/>
      <c r="I3" s="115"/>
      <c r="J3" s="118" t="s">
        <v>50</v>
      </c>
      <c r="K3" s="119"/>
      <c r="L3" s="119"/>
      <c r="M3" s="119"/>
      <c r="N3" s="119"/>
      <c r="O3" s="119"/>
      <c r="P3" s="120"/>
      <c r="AF3" s="121" t="s">
        <v>51</v>
      </c>
      <c r="AG3" s="121"/>
      <c r="AH3" s="121"/>
      <c r="AI3" s="122"/>
      <c r="AJ3" s="122"/>
      <c r="AK3" s="122"/>
      <c r="AL3" s="122"/>
      <c r="AM3" s="122"/>
      <c r="AN3" s="123" t="s">
        <v>2</v>
      </c>
      <c r="AO3" s="123"/>
      <c r="AP3" s="122"/>
      <c r="AQ3" s="122"/>
      <c r="AR3" s="122"/>
      <c r="AS3" s="123" t="s">
        <v>3</v>
      </c>
      <c r="AT3" s="123"/>
      <c r="AU3" s="123"/>
      <c r="AV3" s="123"/>
      <c r="AW3" s="123"/>
      <c r="AZ3" s="5"/>
      <c r="BA3" s="110" t="s">
        <v>4</v>
      </c>
      <c r="BB3" s="111"/>
      <c r="BC3" s="111"/>
      <c r="BD3" s="111"/>
      <c r="BE3" s="111"/>
      <c r="BF3" s="111"/>
      <c r="BG3" s="111"/>
      <c r="BH3" s="111"/>
      <c r="BI3" s="115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5"/>
    </row>
    <row r="4" spans="1:89" ht="10.5" customHeight="1" thickTop="1" thickBot="1" x14ac:dyDescent="0.2"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</row>
    <row r="5" spans="1:89" ht="21" customHeight="1" thickTop="1" thickBot="1" x14ac:dyDescent="0.2">
      <c r="B5" s="110" t="s">
        <v>97</v>
      </c>
      <c r="C5" s="111"/>
      <c r="D5" s="111"/>
      <c r="E5" s="111"/>
      <c r="F5" s="111"/>
      <c r="G5" s="112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4"/>
      <c r="Z5" s="10"/>
      <c r="AA5" s="110" t="s">
        <v>5</v>
      </c>
      <c r="AB5" s="111"/>
      <c r="AC5" s="111"/>
      <c r="AD5" s="111"/>
      <c r="AE5" s="115"/>
      <c r="AF5" s="116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4"/>
      <c r="AY5" s="11"/>
      <c r="AZ5" s="110" t="s">
        <v>96</v>
      </c>
      <c r="BA5" s="111"/>
      <c r="BB5" s="111"/>
      <c r="BC5" s="111"/>
      <c r="BD5" s="111"/>
      <c r="BE5" s="111"/>
      <c r="BF5" s="115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4"/>
      <c r="CB5" s="12"/>
      <c r="CH5" s="22"/>
    </row>
    <row r="6" spans="1:89" ht="10.5" customHeight="1" thickTop="1" thickBot="1" x14ac:dyDescent="0.2"/>
    <row r="7" spans="1:89" ht="20.25" customHeight="1" thickTop="1" x14ac:dyDescent="0.15">
      <c r="B7" s="92" t="s">
        <v>6</v>
      </c>
      <c r="C7" s="93"/>
      <c r="D7" s="96" t="s">
        <v>7</v>
      </c>
      <c r="E7" s="96"/>
      <c r="F7" s="96"/>
      <c r="G7" s="96"/>
      <c r="H7" s="96"/>
      <c r="I7" s="96"/>
      <c r="J7" s="96"/>
      <c r="K7" s="96"/>
      <c r="L7" s="96" t="s">
        <v>8</v>
      </c>
      <c r="M7" s="96"/>
      <c r="N7" s="96"/>
      <c r="O7" s="96"/>
      <c r="P7" s="96"/>
      <c r="Q7" s="96"/>
      <c r="R7" s="96"/>
      <c r="S7" s="97"/>
      <c r="T7" s="98" t="s">
        <v>9</v>
      </c>
      <c r="U7" s="99"/>
      <c r="V7" s="99"/>
      <c r="W7" s="99"/>
      <c r="X7" s="99"/>
      <c r="Y7" s="100"/>
      <c r="Z7" s="104" t="s">
        <v>10</v>
      </c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6"/>
      <c r="AX7" s="104" t="s">
        <v>11</v>
      </c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6"/>
      <c r="CA7" s="8"/>
      <c r="CC7" s="26" t="s">
        <v>98</v>
      </c>
      <c r="CD7" s="26"/>
      <c r="CE7" s="26"/>
      <c r="CF7" s="26"/>
      <c r="CG7" s="26"/>
      <c r="CH7" s="26"/>
      <c r="CI7" s="26"/>
      <c r="CJ7" s="26"/>
      <c r="CK7" s="26"/>
    </row>
    <row r="8" spans="1:89" ht="20.25" customHeight="1" thickBot="1" x14ac:dyDescent="0.2">
      <c r="B8" s="94"/>
      <c r="C8" s="95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5"/>
      <c r="T8" s="101"/>
      <c r="U8" s="102"/>
      <c r="V8" s="102"/>
      <c r="W8" s="102"/>
      <c r="X8" s="102"/>
      <c r="Y8" s="103"/>
      <c r="Z8" s="83" t="s">
        <v>12</v>
      </c>
      <c r="AA8" s="84"/>
      <c r="AB8" s="84"/>
      <c r="AC8" s="84"/>
      <c r="AD8" s="84"/>
      <c r="AE8" s="84"/>
      <c r="AF8" s="84" t="s">
        <v>13</v>
      </c>
      <c r="AG8" s="84"/>
      <c r="AH8" s="84"/>
      <c r="AI8" s="84"/>
      <c r="AJ8" s="84"/>
      <c r="AK8" s="84"/>
      <c r="AL8" s="84" t="s">
        <v>14</v>
      </c>
      <c r="AM8" s="84"/>
      <c r="AN8" s="84"/>
      <c r="AO8" s="84"/>
      <c r="AP8" s="84"/>
      <c r="AQ8" s="84"/>
      <c r="AR8" s="84" t="s">
        <v>15</v>
      </c>
      <c r="AS8" s="84"/>
      <c r="AT8" s="84"/>
      <c r="AU8" s="84"/>
      <c r="AV8" s="84"/>
      <c r="AW8" s="85"/>
      <c r="AX8" s="83" t="s">
        <v>12</v>
      </c>
      <c r="AY8" s="84"/>
      <c r="AZ8" s="84"/>
      <c r="BA8" s="84"/>
      <c r="BB8" s="84"/>
      <c r="BC8" s="84"/>
      <c r="BD8" s="84" t="s">
        <v>13</v>
      </c>
      <c r="BE8" s="84"/>
      <c r="BF8" s="84"/>
      <c r="BG8" s="84"/>
      <c r="BH8" s="84"/>
      <c r="BI8" s="84"/>
      <c r="BJ8" s="84" t="s">
        <v>14</v>
      </c>
      <c r="BK8" s="84"/>
      <c r="BL8" s="84"/>
      <c r="BM8" s="84"/>
      <c r="BN8" s="84"/>
      <c r="BO8" s="84"/>
      <c r="BP8" s="84" t="s">
        <v>16</v>
      </c>
      <c r="BQ8" s="84"/>
      <c r="BR8" s="84"/>
      <c r="BS8" s="84"/>
      <c r="BT8" s="84"/>
      <c r="BU8" s="84" t="s">
        <v>15</v>
      </c>
      <c r="BV8" s="84"/>
      <c r="BW8" s="84"/>
      <c r="BX8" s="84"/>
      <c r="BY8" s="84"/>
      <c r="BZ8" s="85"/>
      <c r="CA8" s="7"/>
      <c r="CC8" s="20" t="s">
        <v>90</v>
      </c>
      <c r="CD8" s="20" t="s">
        <v>89</v>
      </c>
      <c r="CE8" s="20" t="s">
        <v>56</v>
      </c>
      <c r="CF8" s="20" t="s">
        <v>57</v>
      </c>
      <c r="CG8" s="20" t="s">
        <v>58</v>
      </c>
      <c r="CH8" s="20" t="s">
        <v>91</v>
      </c>
      <c r="CI8" s="20" t="s">
        <v>59</v>
      </c>
      <c r="CJ8" s="20" t="s">
        <v>60</v>
      </c>
      <c r="CK8" s="20" t="s">
        <v>61</v>
      </c>
    </row>
    <row r="9" spans="1:89" ht="30" customHeight="1" thickTop="1" x14ac:dyDescent="0.15">
      <c r="B9" s="86">
        <v>11</v>
      </c>
      <c r="C9" s="87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6"/>
      <c r="T9" s="88"/>
      <c r="U9" s="89"/>
      <c r="V9" s="89"/>
      <c r="W9" s="89"/>
      <c r="X9" s="89"/>
      <c r="Y9" s="90"/>
      <c r="Z9" s="91"/>
      <c r="AA9" s="80"/>
      <c r="AB9" s="80"/>
      <c r="AC9" s="80"/>
      <c r="AD9" s="80"/>
      <c r="AE9" s="81"/>
      <c r="AF9" s="79"/>
      <c r="AG9" s="80"/>
      <c r="AH9" s="80"/>
      <c r="AI9" s="80"/>
      <c r="AJ9" s="80"/>
      <c r="AK9" s="81"/>
      <c r="AL9" s="79"/>
      <c r="AM9" s="80"/>
      <c r="AN9" s="80"/>
      <c r="AO9" s="80"/>
      <c r="AP9" s="80"/>
      <c r="AQ9" s="81"/>
      <c r="AR9" s="63">
        <f t="shared" ref="AR9:AR19" si="0">SUM(Z9:AQ9)</f>
        <v>0</v>
      </c>
      <c r="AS9" s="63"/>
      <c r="AT9" s="63"/>
      <c r="AU9" s="63"/>
      <c r="AV9" s="63"/>
      <c r="AW9" s="82"/>
      <c r="AX9" s="72">
        <f>IF(AND($BG5="介護福祉施設サービス",T9=2),0,ROUNDDOWN(IF(T9=1,0,Z9*BP9/BS9),0))</f>
        <v>0</v>
      </c>
      <c r="AY9" s="63"/>
      <c r="AZ9" s="63"/>
      <c r="BA9" s="63"/>
      <c r="BB9" s="63"/>
      <c r="BC9" s="63"/>
      <c r="BD9" s="63">
        <f>ROUNDDOWN(IF(T9=1,0,AF9*BP9/BS9),0)</f>
        <v>0</v>
      </c>
      <c r="BE9" s="63"/>
      <c r="BF9" s="63"/>
      <c r="BG9" s="63"/>
      <c r="BH9" s="63"/>
      <c r="BI9" s="63"/>
      <c r="BJ9" s="63">
        <f>ROUNDDOWN(AL9*BP9/BS9,0)</f>
        <v>0</v>
      </c>
      <c r="BK9" s="63"/>
      <c r="BL9" s="63"/>
      <c r="BM9" s="63"/>
      <c r="BN9" s="63"/>
      <c r="BO9" s="63"/>
      <c r="BP9" s="107">
        <f>IF(T9=1,100,25)</f>
        <v>25</v>
      </c>
      <c r="BQ9" s="108"/>
      <c r="BR9" s="19" t="s">
        <v>17</v>
      </c>
      <c r="BS9" s="74">
        <v>100</v>
      </c>
      <c r="BT9" s="109"/>
      <c r="BU9" s="63">
        <f t="shared" ref="BU9:BU18" si="1">AX9+BD9+BJ9</f>
        <v>0</v>
      </c>
      <c r="BV9" s="63"/>
      <c r="BW9" s="63"/>
      <c r="BX9" s="63"/>
      <c r="BY9" s="63"/>
      <c r="BZ9" s="82"/>
      <c r="CA9" s="23"/>
      <c r="CC9" s="24" t="e">
        <f>DATE(AI3,AP3,1)</f>
        <v>#NUM!</v>
      </c>
      <c r="CD9" s="14">
        <f>BG5</f>
        <v>0</v>
      </c>
      <c r="CE9" s="14">
        <f>BJ3</f>
        <v>0</v>
      </c>
      <c r="CF9" s="14">
        <f>D9</f>
        <v>0</v>
      </c>
      <c r="CG9" s="14">
        <f>L9</f>
        <v>0</v>
      </c>
      <c r="CH9" s="25">
        <f>T9</f>
        <v>0</v>
      </c>
      <c r="CI9" s="17">
        <f>Z9</f>
        <v>0</v>
      </c>
      <c r="CJ9" s="17">
        <f>AF9</f>
        <v>0</v>
      </c>
      <c r="CK9" s="17">
        <f>AL9</f>
        <v>0</v>
      </c>
    </row>
    <row r="10" spans="1:89" ht="30" customHeight="1" x14ac:dyDescent="0.15">
      <c r="B10" s="68">
        <v>12</v>
      </c>
      <c r="C10" s="69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6"/>
      <c r="T10" s="59"/>
      <c r="U10" s="60"/>
      <c r="V10" s="60"/>
      <c r="W10" s="60"/>
      <c r="X10" s="60"/>
      <c r="Y10" s="61"/>
      <c r="Z10" s="62"/>
      <c r="AA10" s="51"/>
      <c r="AB10" s="51"/>
      <c r="AC10" s="51"/>
      <c r="AD10" s="51"/>
      <c r="AE10" s="52"/>
      <c r="AF10" s="50"/>
      <c r="AG10" s="51"/>
      <c r="AH10" s="51"/>
      <c r="AI10" s="51"/>
      <c r="AJ10" s="51"/>
      <c r="AK10" s="52"/>
      <c r="AL10" s="50"/>
      <c r="AM10" s="51"/>
      <c r="AN10" s="51"/>
      <c r="AO10" s="51"/>
      <c r="AP10" s="51"/>
      <c r="AQ10" s="52"/>
      <c r="AR10" s="66">
        <f t="shared" si="0"/>
        <v>0</v>
      </c>
      <c r="AS10" s="66"/>
      <c r="AT10" s="66"/>
      <c r="AU10" s="66"/>
      <c r="AV10" s="66"/>
      <c r="AW10" s="67"/>
      <c r="AX10" s="72">
        <f>IF(AND($BG5="介護福祉施設サービス",T10=2),0,ROUNDDOWN(IF(T10=1,0,Z10*BP10/BS10),0))</f>
        <v>0</v>
      </c>
      <c r="AY10" s="63"/>
      <c r="AZ10" s="63"/>
      <c r="BA10" s="63"/>
      <c r="BB10" s="63"/>
      <c r="BC10" s="63"/>
      <c r="BD10" s="63">
        <f t="shared" ref="BD10:BD18" si="2">ROUNDDOWN(IF(T10=1,0,AF10*BP10/BS10),0)</f>
        <v>0</v>
      </c>
      <c r="BE10" s="63"/>
      <c r="BF10" s="63"/>
      <c r="BG10" s="63"/>
      <c r="BH10" s="63"/>
      <c r="BI10" s="63"/>
      <c r="BJ10" s="63">
        <f t="shared" ref="BJ10:BJ18" si="3">ROUNDDOWN(AL10*BP10/BS10,0)</f>
        <v>0</v>
      </c>
      <c r="BK10" s="63"/>
      <c r="BL10" s="63"/>
      <c r="BM10" s="63"/>
      <c r="BN10" s="63"/>
      <c r="BO10" s="63"/>
      <c r="BP10" s="77">
        <f t="shared" ref="BP10:BP18" si="4">IF(T10=1,100,25)</f>
        <v>25</v>
      </c>
      <c r="BQ10" s="78"/>
      <c r="BR10" s="18" t="s">
        <v>17</v>
      </c>
      <c r="BS10" s="37">
        <v>100</v>
      </c>
      <c r="BT10" s="38"/>
      <c r="BU10" s="66">
        <f t="shared" si="1"/>
        <v>0</v>
      </c>
      <c r="BV10" s="66"/>
      <c r="BW10" s="66"/>
      <c r="BX10" s="66"/>
      <c r="BY10" s="66"/>
      <c r="BZ10" s="67"/>
      <c r="CA10" s="23"/>
      <c r="CC10" s="24" t="e">
        <f>DATE(AI3,AP3,1)</f>
        <v>#NUM!</v>
      </c>
      <c r="CD10" s="14">
        <f>BG5</f>
        <v>0</v>
      </c>
      <c r="CE10" s="14">
        <f>BJ3</f>
        <v>0</v>
      </c>
      <c r="CF10" s="14">
        <f t="shared" ref="CF10:CF18" si="5">D10</f>
        <v>0</v>
      </c>
      <c r="CG10" s="14">
        <f t="shared" ref="CG10:CG18" si="6">L10</f>
        <v>0</v>
      </c>
      <c r="CH10" s="25">
        <f t="shared" ref="CH10:CH18" si="7">T10</f>
        <v>0</v>
      </c>
      <c r="CI10" s="17">
        <f t="shared" ref="CI10:CI18" si="8">Z10</f>
        <v>0</v>
      </c>
      <c r="CJ10" s="17">
        <f t="shared" ref="CJ10:CJ18" si="9">AF10</f>
        <v>0</v>
      </c>
      <c r="CK10" s="17">
        <f t="shared" ref="CK10:CK18" si="10">AL10</f>
        <v>0</v>
      </c>
    </row>
    <row r="11" spans="1:89" ht="30" customHeight="1" x14ac:dyDescent="0.15">
      <c r="B11" s="68">
        <v>13</v>
      </c>
      <c r="C11" s="69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6"/>
      <c r="T11" s="59"/>
      <c r="U11" s="60"/>
      <c r="V11" s="60"/>
      <c r="W11" s="60"/>
      <c r="X11" s="60"/>
      <c r="Y11" s="61"/>
      <c r="Z11" s="62"/>
      <c r="AA11" s="51"/>
      <c r="AB11" s="51"/>
      <c r="AC11" s="51"/>
      <c r="AD11" s="51"/>
      <c r="AE11" s="52"/>
      <c r="AF11" s="50"/>
      <c r="AG11" s="51"/>
      <c r="AH11" s="51"/>
      <c r="AI11" s="51"/>
      <c r="AJ11" s="51"/>
      <c r="AK11" s="52"/>
      <c r="AL11" s="50"/>
      <c r="AM11" s="51"/>
      <c r="AN11" s="51"/>
      <c r="AO11" s="51"/>
      <c r="AP11" s="51"/>
      <c r="AQ11" s="52"/>
      <c r="AR11" s="66">
        <f t="shared" si="0"/>
        <v>0</v>
      </c>
      <c r="AS11" s="66"/>
      <c r="AT11" s="66"/>
      <c r="AU11" s="66"/>
      <c r="AV11" s="66"/>
      <c r="AW11" s="67"/>
      <c r="AX11" s="72">
        <f>IF(AND($BG5="介護福祉施設サービス",T11=2),0,ROUNDDOWN(IF(T11=1,0,Z11*BP11/BS11),0))</f>
        <v>0</v>
      </c>
      <c r="AY11" s="63"/>
      <c r="AZ11" s="63"/>
      <c r="BA11" s="63"/>
      <c r="BB11" s="63"/>
      <c r="BC11" s="63"/>
      <c r="BD11" s="63">
        <f t="shared" si="2"/>
        <v>0</v>
      </c>
      <c r="BE11" s="63"/>
      <c r="BF11" s="63"/>
      <c r="BG11" s="63"/>
      <c r="BH11" s="63"/>
      <c r="BI11" s="63"/>
      <c r="BJ11" s="63">
        <f t="shared" si="3"/>
        <v>0</v>
      </c>
      <c r="BK11" s="63"/>
      <c r="BL11" s="63"/>
      <c r="BM11" s="63"/>
      <c r="BN11" s="63"/>
      <c r="BO11" s="63"/>
      <c r="BP11" s="64">
        <f t="shared" si="4"/>
        <v>25</v>
      </c>
      <c r="BQ11" s="65"/>
      <c r="BR11" s="18" t="s">
        <v>17</v>
      </c>
      <c r="BS11" s="37">
        <v>100</v>
      </c>
      <c r="BT11" s="38"/>
      <c r="BU11" s="66">
        <f t="shared" si="1"/>
        <v>0</v>
      </c>
      <c r="BV11" s="66"/>
      <c r="BW11" s="66"/>
      <c r="BX11" s="66"/>
      <c r="BY11" s="66"/>
      <c r="BZ11" s="67"/>
      <c r="CA11" s="23"/>
      <c r="CC11" s="24" t="e">
        <f>DATE(AI3,AP3,1)</f>
        <v>#NUM!</v>
      </c>
      <c r="CD11" s="14">
        <f>BG5</f>
        <v>0</v>
      </c>
      <c r="CE11" s="14">
        <f>BJ3</f>
        <v>0</v>
      </c>
      <c r="CF11" s="14">
        <f t="shared" si="5"/>
        <v>0</v>
      </c>
      <c r="CG11" s="14">
        <f t="shared" si="6"/>
        <v>0</v>
      </c>
      <c r="CH11" s="25">
        <f t="shared" si="7"/>
        <v>0</v>
      </c>
      <c r="CI11" s="17">
        <f t="shared" si="8"/>
        <v>0</v>
      </c>
      <c r="CJ11" s="17">
        <f t="shared" si="9"/>
        <v>0</v>
      </c>
      <c r="CK11" s="17">
        <f t="shared" si="10"/>
        <v>0</v>
      </c>
    </row>
    <row r="12" spans="1:89" ht="30" customHeight="1" x14ac:dyDescent="0.15">
      <c r="B12" s="68">
        <v>14</v>
      </c>
      <c r="C12" s="69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6"/>
      <c r="T12" s="59"/>
      <c r="U12" s="60"/>
      <c r="V12" s="60"/>
      <c r="W12" s="60"/>
      <c r="X12" s="60"/>
      <c r="Y12" s="61"/>
      <c r="Z12" s="62"/>
      <c r="AA12" s="51"/>
      <c r="AB12" s="51"/>
      <c r="AC12" s="51"/>
      <c r="AD12" s="51"/>
      <c r="AE12" s="52"/>
      <c r="AF12" s="50"/>
      <c r="AG12" s="51"/>
      <c r="AH12" s="51"/>
      <c r="AI12" s="51"/>
      <c r="AJ12" s="51"/>
      <c r="AK12" s="52"/>
      <c r="AL12" s="50"/>
      <c r="AM12" s="51"/>
      <c r="AN12" s="51"/>
      <c r="AO12" s="51"/>
      <c r="AP12" s="51"/>
      <c r="AQ12" s="52"/>
      <c r="AR12" s="66">
        <f t="shared" si="0"/>
        <v>0</v>
      </c>
      <c r="AS12" s="66"/>
      <c r="AT12" s="66"/>
      <c r="AU12" s="66"/>
      <c r="AV12" s="66"/>
      <c r="AW12" s="67"/>
      <c r="AX12" s="72">
        <f>IF(AND($BG5="介護福祉施設サービス",T12=2),0,ROUNDDOWN(IF(T12=1,0,Z12*BP12/BS12),0))</f>
        <v>0</v>
      </c>
      <c r="AY12" s="63"/>
      <c r="AZ12" s="63"/>
      <c r="BA12" s="63"/>
      <c r="BB12" s="63"/>
      <c r="BC12" s="63"/>
      <c r="BD12" s="63">
        <f t="shared" si="2"/>
        <v>0</v>
      </c>
      <c r="BE12" s="63"/>
      <c r="BF12" s="63"/>
      <c r="BG12" s="63"/>
      <c r="BH12" s="63"/>
      <c r="BI12" s="63"/>
      <c r="BJ12" s="63">
        <f t="shared" si="3"/>
        <v>0</v>
      </c>
      <c r="BK12" s="63"/>
      <c r="BL12" s="63"/>
      <c r="BM12" s="63"/>
      <c r="BN12" s="63"/>
      <c r="BO12" s="63"/>
      <c r="BP12" s="73">
        <f t="shared" si="4"/>
        <v>25</v>
      </c>
      <c r="BQ12" s="74"/>
      <c r="BR12" s="18" t="s">
        <v>17</v>
      </c>
      <c r="BS12" s="37">
        <v>100</v>
      </c>
      <c r="BT12" s="38"/>
      <c r="BU12" s="66">
        <f t="shared" si="1"/>
        <v>0</v>
      </c>
      <c r="BV12" s="66"/>
      <c r="BW12" s="66"/>
      <c r="BX12" s="66"/>
      <c r="BY12" s="66"/>
      <c r="BZ12" s="67"/>
      <c r="CA12" s="23"/>
      <c r="CC12" s="24" t="e">
        <f>DATE(AI3,AP3,1)</f>
        <v>#NUM!</v>
      </c>
      <c r="CD12" s="14">
        <f>BG5</f>
        <v>0</v>
      </c>
      <c r="CE12" s="14">
        <f>BJ3</f>
        <v>0</v>
      </c>
      <c r="CF12" s="14">
        <f t="shared" si="5"/>
        <v>0</v>
      </c>
      <c r="CG12" s="14">
        <f t="shared" si="6"/>
        <v>0</v>
      </c>
      <c r="CH12" s="25">
        <f t="shared" si="7"/>
        <v>0</v>
      </c>
      <c r="CI12" s="17">
        <f t="shared" si="8"/>
        <v>0</v>
      </c>
      <c r="CJ12" s="17">
        <f t="shared" si="9"/>
        <v>0</v>
      </c>
      <c r="CK12" s="17">
        <f t="shared" si="10"/>
        <v>0</v>
      </c>
    </row>
    <row r="13" spans="1:89" ht="30" customHeight="1" x14ac:dyDescent="0.15">
      <c r="B13" s="68">
        <v>15</v>
      </c>
      <c r="C13" s="69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6"/>
      <c r="T13" s="59"/>
      <c r="U13" s="60"/>
      <c r="V13" s="60"/>
      <c r="W13" s="60"/>
      <c r="X13" s="60"/>
      <c r="Y13" s="61"/>
      <c r="Z13" s="62"/>
      <c r="AA13" s="51"/>
      <c r="AB13" s="51"/>
      <c r="AC13" s="51"/>
      <c r="AD13" s="51"/>
      <c r="AE13" s="52"/>
      <c r="AF13" s="50"/>
      <c r="AG13" s="51"/>
      <c r="AH13" s="51"/>
      <c r="AI13" s="51"/>
      <c r="AJ13" s="51"/>
      <c r="AK13" s="52"/>
      <c r="AL13" s="50"/>
      <c r="AM13" s="51"/>
      <c r="AN13" s="51"/>
      <c r="AO13" s="51"/>
      <c r="AP13" s="51"/>
      <c r="AQ13" s="52"/>
      <c r="AR13" s="66">
        <f t="shared" si="0"/>
        <v>0</v>
      </c>
      <c r="AS13" s="66"/>
      <c r="AT13" s="66"/>
      <c r="AU13" s="66"/>
      <c r="AV13" s="66"/>
      <c r="AW13" s="67"/>
      <c r="AX13" s="72">
        <f>IF(AND($BG5="介護福祉施設サービス",T13=2),0,ROUNDDOWN(IF(T13=1,0,Z13*BP13/BS13),0))</f>
        <v>0</v>
      </c>
      <c r="AY13" s="63"/>
      <c r="AZ13" s="63"/>
      <c r="BA13" s="63"/>
      <c r="BB13" s="63"/>
      <c r="BC13" s="63"/>
      <c r="BD13" s="63">
        <f t="shared" si="2"/>
        <v>0</v>
      </c>
      <c r="BE13" s="63"/>
      <c r="BF13" s="63"/>
      <c r="BG13" s="63"/>
      <c r="BH13" s="63"/>
      <c r="BI13" s="63"/>
      <c r="BJ13" s="63">
        <f t="shared" si="3"/>
        <v>0</v>
      </c>
      <c r="BK13" s="63"/>
      <c r="BL13" s="63"/>
      <c r="BM13" s="63"/>
      <c r="BN13" s="63"/>
      <c r="BO13" s="63"/>
      <c r="BP13" s="64">
        <f t="shared" si="4"/>
        <v>25</v>
      </c>
      <c r="BQ13" s="65"/>
      <c r="BR13" s="18" t="s">
        <v>17</v>
      </c>
      <c r="BS13" s="37">
        <v>100</v>
      </c>
      <c r="BT13" s="38"/>
      <c r="BU13" s="66">
        <f t="shared" si="1"/>
        <v>0</v>
      </c>
      <c r="BV13" s="66"/>
      <c r="BW13" s="66"/>
      <c r="BX13" s="66"/>
      <c r="BY13" s="66"/>
      <c r="BZ13" s="67"/>
      <c r="CA13" s="23"/>
      <c r="CC13" s="24" t="e">
        <f>DATE(AI3,AP3,1)</f>
        <v>#NUM!</v>
      </c>
      <c r="CD13" s="14">
        <f>BG5</f>
        <v>0</v>
      </c>
      <c r="CE13" s="14">
        <f>BJ3</f>
        <v>0</v>
      </c>
      <c r="CF13" s="14">
        <f t="shared" si="5"/>
        <v>0</v>
      </c>
      <c r="CG13" s="14">
        <f t="shared" si="6"/>
        <v>0</v>
      </c>
      <c r="CH13" s="25">
        <f t="shared" si="7"/>
        <v>0</v>
      </c>
      <c r="CI13" s="17">
        <f t="shared" si="8"/>
        <v>0</v>
      </c>
      <c r="CJ13" s="17">
        <f t="shared" si="9"/>
        <v>0</v>
      </c>
      <c r="CK13" s="17">
        <f t="shared" si="10"/>
        <v>0</v>
      </c>
    </row>
    <row r="14" spans="1:89" ht="30" customHeight="1" x14ac:dyDescent="0.15">
      <c r="B14" s="68">
        <v>16</v>
      </c>
      <c r="C14" s="69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6"/>
      <c r="T14" s="59"/>
      <c r="U14" s="60"/>
      <c r="V14" s="60"/>
      <c r="W14" s="60"/>
      <c r="X14" s="60"/>
      <c r="Y14" s="61"/>
      <c r="Z14" s="62"/>
      <c r="AA14" s="51"/>
      <c r="AB14" s="51"/>
      <c r="AC14" s="51"/>
      <c r="AD14" s="51"/>
      <c r="AE14" s="52"/>
      <c r="AF14" s="50"/>
      <c r="AG14" s="51"/>
      <c r="AH14" s="51"/>
      <c r="AI14" s="51"/>
      <c r="AJ14" s="51"/>
      <c r="AK14" s="52"/>
      <c r="AL14" s="50"/>
      <c r="AM14" s="51"/>
      <c r="AN14" s="51"/>
      <c r="AO14" s="51"/>
      <c r="AP14" s="51"/>
      <c r="AQ14" s="52"/>
      <c r="AR14" s="66">
        <f t="shared" si="0"/>
        <v>0</v>
      </c>
      <c r="AS14" s="66"/>
      <c r="AT14" s="66"/>
      <c r="AU14" s="66"/>
      <c r="AV14" s="66"/>
      <c r="AW14" s="67"/>
      <c r="AX14" s="72">
        <f>IF(AND($BG5="介護福祉施設サービス",T14=2),0,ROUNDDOWN(IF(T14=1,0,Z14*BP14/BS14),0))</f>
        <v>0</v>
      </c>
      <c r="AY14" s="63"/>
      <c r="AZ14" s="63"/>
      <c r="BA14" s="63"/>
      <c r="BB14" s="63"/>
      <c r="BC14" s="63"/>
      <c r="BD14" s="63">
        <f t="shared" si="2"/>
        <v>0</v>
      </c>
      <c r="BE14" s="63"/>
      <c r="BF14" s="63"/>
      <c r="BG14" s="63"/>
      <c r="BH14" s="63"/>
      <c r="BI14" s="63"/>
      <c r="BJ14" s="63">
        <f t="shared" si="3"/>
        <v>0</v>
      </c>
      <c r="BK14" s="63"/>
      <c r="BL14" s="63"/>
      <c r="BM14" s="63"/>
      <c r="BN14" s="63"/>
      <c r="BO14" s="63"/>
      <c r="BP14" s="73">
        <f t="shared" si="4"/>
        <v>25</v>
      </c>
      <c r="BQ14" s="74"/>
      <c r="BR14" s="18" t="s">
        <v>17</v>
      </c>
      <c r="BS14" s="37">
        <v>100</v>
      </c>
      <c r="BT14" s="38"/>
      <c r="BU14" s="66">
        <f t="shared" si="1"/>
        <v>0</v>
      </c>
      <c r="BV14" s="66"/>
      <c r="BW14" s="66"/>
      <c r="BX14" s="66"/>
      <c r="BY14" s="66"/>
      <c r="BZ14" s="67"/>
      <c r="CA14" s="23"/>
      <c r="CC14" s="24" t="e">
        <f>DATE(AI3,AP3,1)</f>
        <v>#NUM!</v>
      </c>
      <c r="CD14" s="14">
        <f>BG5</f>
        <v>0</v>
      </c>
      <c r="CE14" s="14">
        <f>BJ3</f>
        <v>0</v>
      </c>
      <c r="CF14" s="14">
        <f t="shared" si="5"/>
        <v>0</v>
      </c>
      <c r="CG14" s="14">
        <f t="shared" si="6"/>
        <v>0</v>
      </c>
      <c r="CH14" s="25">
        <f t="shared" si="7"/>
        <v>0</v>
      </c>
      <c r="CI14" s="17">
        <f t="shared" si="8"/>
        <v>0</v>
      </c>
      <c r="CJ14" s="17">
        <f t="shared" si="9"/>
        <v>0</v>
      </c>
      <c r="CK14" s="17">
        <f t="shared" si="10"/>
        <v>0</v>
      </c>
    </row>
    <row r="15" spans="1:89" ht="30" customHeight="1" x14ac:dyDescent="0.15">
      <c r="B15" s="68">
        <v>17</v>
      </c>
      <c r="C15" s="69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1"/>
      <c r="T15" s="59"/>
      <c r="U15" s="60"/>
      <c r="V15" s="60"/>
      <c r="W15" s="60"/>
      <c r="X15" s="60"/>
      <c r="Y15" s="61"/>
      <c r="Z15" s="62"/>
      <c r="AA15" s="51"/>
      <c r="AB15" s="51"/>
      <c r="AC15" s="51"/>
      <c r="AD15" s="51"/>
      <c r="AE15" s="52"/>
      <c r="AF15" s="50"/>
      <c r="AG15" s="51"/>
      <c r="AH15" s="51"/>
      <c r="AI15" s="51"/>
      <c r="AJ15" s="51"/>
      <c r="AK15" s="52"/>
      <c r="AL15" s="50"/>
      <c r="AM15" s="51"/>
      <c r="AN15" s="51"/>
      <c r="AO15" s="51"/>
      <c r="AP15" s="51"/>
      <c r="AQ15" s="52"/>
      <c r="AR15" s="66">
        <f t="shared" si="0"/>
        <v>0</v>
      </c>
      <c r="AS15" s="66"/>
      <c r="AT15" s="66"/>
      <c r="AU15" s="66"/>
      <c r="AV15" s="66"/>
      <c r="AW15" s="67"/>
      <c r="AX15" s="72">
        <f>IF(AND($BG5="介護福祉施設サービス",T15=2),0,ROUNDDOWN(IF(T15=1,0,Z15*BP15/BS15),0))</f>
        <v>0</v>
      </c>
      <c r="AY15" s="63"/>
      <c r="AZ15" s="63"/>
      <c r="BA15" s="63"/>
      <c r="BB15" s="63"/>
      <c r="BC15" s="63"/>
      <c r="BD15" s="63">
        <f t="shared" si="2"/>
        <v>0</v>
      </c>
      <c r="BE15" s="63"/>
      <c r="BF15" s="63"/>
      <c r="BG15" s="63"/>
      <c r="BH15" s="63"/>
      <c r="BI15" s="63"/>
      <c r="BJ15" s="63">
        <f t="shared" si="3"/>
        <v>0</v>
      </c>
      <c r="BK15" s="63"/>
      <c r="BL15" s="63"/>
      <c r="BM15" s="63"/>
      <c r="BN15" s="63"/>
      <c r="BO15" s="63"/>
      <c r="BP15" s="64">
        <f t="shared" si="4"/>
        <v>25</v>
      </c>
      <c r="BQ15" s="65"/>
      <c r="BR15" s="18" t="s">
        <v>17</v>
      </c>
      <c r="BS15" s="37">
        <v>100</v>
      </c>
      <c r="BT15" s="38"/>
      <c r="BU15" s="66">
        <f t="shared" si="1"/>
        <v>0</v>
      </c>
      <c r="BV15" s="66"/>
      <c r="BW15" s="66"/>
      <c r="BX15" s="66"/>
      <c r="BY15" s="66"/>
      <c r="BZ15" s="67"/>
      <c r="CA15" s="23"/>
      <c r="CC15" s="24" t="e">
        <f>DATE(AI3,AP3,1)</f>
        <v>#NUM!</v>
      </c>
      <c r="CD15" s="14">
        <f>BG5</f>
        <v>0</v>
      </c>
      <c r="CE15" s="14">
        <f>BJ3</f>
        <v>0</v>
      </c>
      <c r="CF15" s="14">
        <f t="shared" si="5"/>
        <v>0</v>
      </c>
      <c r="CG15" s="14">
        <f t="shared" si="6"/>
        <v>0</v>
      </c>
      <c r="CH15" s="25">
        <f t="shared" si="7"/>
        <v>0</v>
      </c>
      <c r="CI15" s="17">
        <f t="shared" si="8"/>
        <v>0</v>
      </c>
      <c r="CJ15" s="17">
        <f t="shared" si="9"/>
        <v>0</v>
      </c>
      <c r="CK15" s="17">
        <f t="shared" si="10"/>
        <v>0</v>
      </c>
    </row>
    <row r="16" spans="1:89" ht="30" customHeight="1" x14ac:dyDescent="0.15">
      <c r="B16" s="68">
        <v>18</v>
      </c>
      <c r="C16" s="69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1"/>
      <c r="T16" s="59"/>
      <c r="U16" s="60"/>
      <c r="V16" s="60"/>
      <c r="W16" s="60"/>
      <c r="X16" s="60"/>
      <c r="Y16" s="61"/>
      <c r="Z16" s="62"/>
      <c r="AA16" s="51"/>
      <c r="AB16" s="51"/>
      <c r="AC16" s="51"/>
      <c r="AD16" s="51"/>
      <c r="AE16" s="52"/>
      <c r="AF16" s="50"/>
      <c r="AG16" s="51"/>
      <c r="AH16" s="51"/>
      <c r="AI16" s="51"/>
      <c r="AJ16" s="51"/>
      <c r="AK16" s="52"/>
      <c r="AL16" s="50"/>
      <c r="AM16" s="51"/>
      <c r="AN16" s="51"/>
      <c r="AO16" s="51"/>
      <c r="AP16" s="51"/>
      <c r="AQ16" s="52"/>
      <c r="AR16" s="66">
        <f t="shared" si="0"/>
        <v>0</v>
      </c>
      <c r="AS16" s="66"/>
      <c r="AT16" s="66"/>
      <c r="AU16" s="66"/>
      <c r="AV16" s="66"/>
      <c r="AW16" s="67"/>
      <c r="AX16" s="72">
        <f>IF(AND($BG5="介護福祉施設サービス",T16=2),0,ROUNDDOWN(IF(T16=1,0,Z16*BP16/BS16),0))</f>
        <v>0</v>
      </c>
      <c r="AY16" s="63"/>
      <c r="AZ16" s="63"/>
      <c r="BA16" s="63"/>
      <c r="BB16" s="63"/>
      <c r="BC16" s="63"/>
      <c r="BD16" s="63">
        <f t="shared" si="2"/>
        <v>0</v>
      </c>
      <c r="BE16" s="63"/>
      <c r="BF16" s="63"/>
      <c r="BG16" s="63"/>
      <c r="BH16" s="63"/>
      <c r="BI16" s="63"/>
      <c r="BJ16" s="63">
        <f t="shared" si="3"/>
        <v>0</v>
      </c>
      <c r="BK16" s="63"/>
      <c r="BL16" s="63"/>
      <c r="BM16" s="63"/>
      <c r="BN16" s="63"/>
      <c r="BO16" s="63"/>
      <c r="BP16" s="73">
        <f t="shared" si="4"/>
        <v>25</v>
      </c>
      <c r="BQ16" s="74"/>
      <c r="BR16" s="18" t="s">
        <v>17</v>
      </c>
      <c r="BS16" s="37">
        <v>100</v>
      </c>
      <c r="BT16" s="38"/>
      <c r="BU16" s="66">
        <f t="shared" si="1"/>
        <v>0</v>
      </c>
      <c r="BV16" s="66"/>
      <c r="BW16" s="66"/>
      <c r="BX16" s="66"/>
      <c r="BY16" s="66"/>
      <c r="BZ16" s="67"/>
      <c r="CA16" s="23"/>
      <c r="CC16" s="24" t="e">
        <f>DATE(AI3,AP3,1)</f>
        <v>#NUM!</v>
      </c>
      <c r="CD16" s="14">
        <f>BG5</f>
        <v>0</v>
      </c>
      <c r="CE16" s="14">
        <f>BJ3</f>
        <v>0</v>
      </c>
      <c r="CF16" s="14">
        <f t="shared" si="5"/>
        <v>0</v>
      </c>
      <c r="CG16" s="14">
        <f t="shared" si="6"/>
        <v>0</v>
      </c>
      <c r="CH16" s="25">
        <f t="shared" si="7"/>
        <v>0</v>
      </c>
      <c r="CI16" s="17">
        <f t="shared" si="8"/>
        <v>0</v>
      </c>
      <c r="CJ16" s="17">
        <f t="shared" si="9"/>
        <v>0</v>
      </c>
      <c r="CK16" s="17">
        <f t="shared" si="10"/>
        <v>0</v>
      </c>
    </row>
    <row r="17" spans="2:89" ht="30" customHeight="1" x14ac:dyDescent="0.15">
      <c r="B17" s="68">
        <v>19</v>
      </c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1"/>
      <c r="T17" s="59"/>
      <c r="U17" s="60"/>
      <c r="V17" s="60"/>
      <c r="W17" s="60"/>
      <c r="X17" s="60"/>
      <c r="Y17" s="61"/>
      <c r="Z17" s="62"/>
      <c r="AA17" s="51"/>
      <c r="AB17" s="51"/>
      <c r="AC17" s="51"/>
      <c r="AD17" s="51"/>
      <c r="AE17" s="52"/>
      <c r="AF17" s="50"/>
      <c r="AG17" s="51"/>
      <c r="AH17" s="51"/>
      <c r="AI17" s="51"/>
      <c r="AJ17" s="51"/>
      <c r="AK17" s="52"/>
      <c r="AL17" s="50"/>
      <c r="AM17" s="51"/>
      <c r="AN17" s="51"/>
      <c r="AO17" s="51"/>
      <c r="AP17" s="51"/>
      <c r="AQ17" s="52"/>
      <c r="AR17" s="66">
        <f t="shared" si="0"/>
        <v>0</v>
      </c>
      <c r="AS17" s="66"/>
      <c r="AT17" s="66"/>
      <c r="AU17" s="66"/>
      <c r="AV17" s="66"/>
      <c r="AW17" s="67"/>
      <c r="AX17" s="72">
        <f>IF(AND($BG5="介護福祉施設サービス",T17=2),0,ROUNDDOWN(IF(T17=1,0,Z17*BP17/BS17),0))</f>
        <v>0</v>
      </c>
      <c r="AY17" s="63"/>
      <c r="AZ17" s="63"/>
      <c r="BA17" s="63"/>
      <c r="BB17" s="63"/>
      <c r="BC17" s="63"/>
      <c r="BD17" s="63">
        <f t="shared" si="2"/>
        <v>0</v>
      </c>
      <c r="BE17" s="63"/>
      <c r="BF17" s="63"/>
      <c r="BG17" s="63"/>
      <c r="BH17" s="63"/>
      <c r="BI17" s="63"/>
      <c r="BJ17" s="63">
        <f t="shared" si="3"/>
        <v>0</v>
      </c>
      <c r="BK17" s="63"/>
      <c r="BL17" s="63"/>
      <c r="BM17" s="63"/>
      <c r="BN17" s="63"/>
      <c r="BO17" s="63"/>
      <c r="BP17" s="64">
        <f t="shared" si="4"/>
        <v>25</v>
      </c>
      <c r="BQ17" s="65"/>
      <c r="BR17" s="18" t="s">
        <v>17</v>
      </c>
      <c r="BS17" s="37">
        <v>100</v>
      </c>
      <c r="BT17" s="38"/>
      <c r="BU17" s="66">
        <f t="shared" si="1"/>
        <v>0</v>
      </c>
      <c r="BV17" s="66"/>
      <c r="BW17" s="66"/>
      <c r="BX17" s="66"/>
      <c r="BY17" s="66"/>
      <c r="BZ17" s="67"/>
      <c r="CA17" s="23"/>
      <c r="CC17" s="24" t="e">
        <f>DATE(AI3,AP3,1)</f>
        <v>#NUM!</v>
      </c>
      <c r="CD17" s="14">
        <f>BG5</f>
        <v>0</v>
      </c>
      <c r="CE17" s="14">
        <f>BJ3</f>
        <v>0</v>
      </c>
      <c r="CF17" s="14">
        <f t="shared" si="5"/>
        <v>0</v>
      </c>
      <c r="CG17" s="14">
        <f t="shared" si="6"/>
        <v>0</v>
      </c>
      <c r="CH17" s="25">
        <f t="shared" si="7"/>
        <v>0</v>
      </c>
      <c r="CI17" s="17">
        <f t="shared" si="8"/>
        <v>0</v>
      </c>
      <c r="CJ17" s="17">
        <f t="shared" si="9"/>
        <v>0</v>
      </c>
      <c r="CK17" s="17">
        <f t="shared" si="10"/>
        <v>0</v>
      </c>
    </row>
    <row r="18" spans="2:89" ht="30" customHeight="1" thickBot="1" x14ac:dyDescent="0.2">
      <c r="B18" s="55">
        <v>20</v>
      </c>
      <c r="C18" s="56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8"/>
      <c r="T18" s="59"/>
      <c r="U18" s="60"/>
      <c r="V18" s="60"/>
      <c r="W18" s="60"/>
      <c r="X18" s="60"/>
      <c r="Y18" s="61"/>
      <c r="Z18" s="62"/>
      <c r="AA18" s="51"/>
      <c r="AB18" s="51"/>
      <c r="AC18" s="51"/>
      <c r="AD18" s="51"/>
      <c r="AE18" s="52"/>
      <c r="AF18" s="50"/>
      <c r="AG18" s="51"/>
      <c r="AH18" s="51"/>
      <c r="AI18" s="51"/>
      <c r="AJ18" s="51"/>
      <c r="AK18" s="52"/>
      <c r="AL18" s="50"/>
      <c r="AM18" s="51"/>
      <c r="AN18" s="51"/>
      <c r="AO18" s="51"/>
      <c r="AP18" s="51"/>
      <c r="AQ18" s="52"/>
      <c r="AR18" s="39">
        <f t="shared" si="0"/>
        <v>0</v>
      </c>
      <c r="AS18" s="39"/>
      <c r="AT18" s="39"/>
      <c r="AU18" s="39"/>
      <c r="AV18" s="39"/>
      <c r="AW18" s="40"/>
      <c r="AX18" s="53">
        <f>IF(AND($BG5="介護福祉施設サービス",T18=2),0,ROUNDDOWN(IF(T18=1,0,Z18*BP18/BS18),0))</f>
        <v>0</v>
      </c>
      <c r="AY18" s="39"/>
      <c r="AZ18" s="39"/>
      <c r="BA18" s="39"/>
      <c r="BB18" s="39"/>
      <c r="BC18" s="39"/>
      <c r="BD18" s="39">
        <f t="shared" si="2"/>
        <v>0</v>
      </c>
      <c r="BE18" s="39"/>
      <c r="BF18" s="39"/>
      <c r="BG18" s="39"/>
      <c r="BH18" s="39"/>
      <c r="BI18" s="39"/>
      <c r="BJ18" s="39">
        <f t="shared" si="3"/>
        <v>0</v>
      </c>
      <c r="BK18" s="39"/>
      <c r="BL18" s="39"/>
      <c r="BM18" s="39"/>
      <c r="BN18" s="39"/>
      <c r="BO18" s="39"/>
      <c r="BP18" s="54">
        <f t="shared" si="4"/>
        <v>25</v>
      </c>
      <c r="BQ18" s="37"/>
      <c r="BR18" s="18" t="s">
        <v>17</v>
      </c>
      <c r="BS18" s="37">
        <v>100</v>
      </c>
      <c r="BT18" s="38"/>
      <c r="BU18" s="39">
        <f t="shared" si="1"/>
        <v>0</v>
      </c>
      <c r="BV18" s="39"/>
      <c r="BW18" s="39"/>
      <c r="BX18" s="39"/>
      <c r="BY18" s="39"/>
      <c r="BZ18" s="40"/>
      <c r="CA18" s="23"/>
      <c r="CC18" s="24" t="e">
        <f>DATE(AI3,AP3,1)</f>
        <v>#NUM!</v>
      </c>
      <c r="CD18" s="14">
        <f>BG5</f>
        <v>0</v>
      </c>
      <c r="CE18" s="14">
        <f>BJ3</f>
        <v>0</v>
      </c>
      <c r="CF18" s="14">
        <f t="shared" si="5"/>
        <v>0</v>
      </c>
      <c r="CG18" s="14">
        <f t="shared" si="6"/>
        <v>0</v>
      </c>
      <c r="CH18" s="25">
        <f t="shared" si="7"/>
        <v>0</v>
      </c>
      <c r="CI18" s="17">
        <f t="shared" si="8"/>
        <v>0</v>
      </c>
      <c r="CJ18" s="17">
        <f t="shared" si="9"/>
        <v>0</v>
      </c>
      <c r="CK18" s="17">
        <f t="shared" si="10"/>
        <v>0</v>
      </c>
    </row>
    <row r="19" spans="2:89" ht="30" customHeight="1" thickTop="1" thickBot="1" x14ac:dyDescent="0.2">
      <c r="B19" s="41" t="s">
        <v>15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3"/>
      <c r="T19" s="44"/>
      <c r="U19" s="45"/>
      <c r="V19" s="45"/>
      <c r="W19" s="45"/>
      <c r="X19" s="45"/>
      <c r="Y19" s="46"/>
      <c r="Z19" s="47">
        <f>SUM(Z9:AE18)</f>
        <v>0</v>
      </c>
      <c r="AA19" s="48"/>
      <c r="AB19" s="48"/>
      <c r="AC19" s="48"/>
      <c r="AD19" s="48"/>
      <c r="AE19" s="48"/>
      <c r="AF19" s="48">
        <f>SUM(AF9:AK18)</f>
        <v>0</v>
      </c>
      <c r="AG19" s="48"/>
      <c r="AH19" s="48"/>
      <c r="AI19" s="48"/>
      <c r="AJ19" s="48"/>
      <c r="AK19" s="48"/>
      <c r="AL19" s="48">
        <f>SUM(AL9:AQ18)</f>
        <v>0</v>
      </c>
      <c r="AM19" s="48"/>
      <c r="AN19" s="48"/>
      <c r="AO19" s="48"/>
      <c r="AP19" s="48"/>
      <c r="AQ19" s="48"/>
      <c r="AR19" s="48">
        <f t="shared" si="0"/>
        <v>0</v>
      </c>
      <c r="AS19" s="48"/>
      <c r="AT19" s="48"/>
      <c r="AU19" s="48"/>
      <c r="AV19" s="48"/>
      <c r="AW19" s="49"/>
      <c r="AX19" s="47">
        <f>SUM(AX9:BC18)</f>
        <v>0</v>
      </c>
      <c r="AY19" s="48"/>
      <c r="AZ19" s="48"/>
      <c r="BA19" s="48"/>
      <c r="BB19" s="48"/>
      <c r="BC19" s="48"/>
      <c r="BD19" s="34">
        <f>SUM(BD9:BI18)</f>
        <v>0</v>
      </c>
      <c r="BE19" s="34"/>
      <c r="BF19" s="34"/>
      <c r="BG19" s="34"/>
      <c r="BH19" s="34"/>
      <c r="BI19" s="34"/>
      <c r="BJ19" s="34">
        <f>SUM(BJ9:BO18)</f>
        <v>0</v>
      </c>
      <c r="BK19" s="34"/>
      <c r="BL19" s="34"/>
      <c r="BM19" s="34"/>
      <c r="BN19" s="34"/>
      <c r="BO19" s="34"/>
      <c r="BP19" s="35"/>
      <c r="BQ19" s="35"/>
      <c r="BR19" s="35"/>
      <c r="BS19" s="35"/>
      <c r="BT19" s="35"/>
      <c r="BU19" s="34">
        <f>SUM(BU9:BZ18)</f>
        <v>0</v>
      </c>
      <c r="BV19" s="34"/>
      <c r="BW19" s="34"/>
      <c r="BX19" s="34"/>
      <c r="BY19" s="34"/>
      <c r="BZ19" s="36"/>
      <c r="CA19" s="23"/>
    </row>
    <row r="20" spans="2:89" ht="16.5" customHeight="1" thickTop="1" x14ac:dyDescent="0.15">
      <c r="B20" s="33" t="s">
        <v>18</v>
      </c>
      <c r="C20" s="33"/>
      <c r="D20" s="33"/>
      <c r="E20" s="33"/>
      <c r="F20" s="33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</row>
    <row r="21" spans="2:89" ht="16.5" customHeight="1" x14ac:dyDescent="0.15">
      <c r="B21" s="27">
        <v>1</v>
      </c>
      <c r="C21" s="27"/>
      <c r="D21" s="28" t="s">
        <v>92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16"/>
    </row>
    <row r="22" spans="2:89" ht="16.5" customHeight="1" x14ac:dyDescent="0.15"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16"/>
    </row>
    <row r="23" spans="2:89" ht="16.5" customHeight="1" x14ac:dyDescent="0.15">
      <c r="B23" s="27">
        <v>2</v>
      </c>
      <c r="C23" s="27"/>
      <c r="D23" s="33" t="s">
        <v>93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</row>
    <row r="24" spans="2:89" ht="16.5" customHeight="1" x14ac:dyDescent="0.15">
      <c r="B24" s="27">
        <v>3</v>
      </c>
      <c r="C24" s="27"/>
      <c r="D24" s="33" t="s">
        <v>19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</row>
    <row r="25" spans="2:89" ht="16.5" customHeight="1" x14ac:dyDescent="0.15">
      <c r="B25" s="27">
        <v>4</v>
      </c>
      <c r="C25" s="27"/>
      <c r="D25" s="28" t="s">
        <v>55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16"/>
    </row>
    <row r="26" spans="2:89" ht="16.5" customHeight="1" x14ac:dyDescent="0.15"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16"/>
    </row>
    <row r="27" spans="2:89" ht="19.5" customHeight="1" x14ac:dyDescent="0.15">
      <c r="AP27" s="29" t="s">
        <v>20</v>
      </c>
      <c r="AQ27" s="29"/>
      <c r="AR27" s="29"/>
      <c r="AS27" s="29"/>
      <c r="AT27" s="29"/>
      <c r="AU27" s="29"/>
      <c r="AV27" s="29"/>
      <c r="AW27" s="29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15"/>
    </row>
    <row r="28" spans="2:89" ht="19.5" customHeight="1" x14ac:dyDescent="0.15">
      <c r="AP28" s="31" t="s">
        <v>21</v>
      </c>
      <c r="AQ28" s="31"/>
      <c r="AR28" s="31"/>
      <c r="AS28" s="31"/>
      <c r="AT28" s="31"/>
      <c r="AU28" s="31"/>
      <c r="AV28" s="31"/>
      <c r="AW28" s="31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15"/>
    </row>
    <row r="29" spans="2:89" ht="19.5" customHeight="1" x14ac:dyDescent="0.15">
      <c r="AP29" s="21"/>
      <c r="AQ29" s="21"/>
      <c r="AR29" s="21"/>
      <c r="AS29" s="21"/>
      <c r="AT29" s="21"/>
      <c r="AU29" s="21"/>
      <c r="AV29" s="21"/>
      <c r="AW29" s="21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</row>
    <row r="30" spans="2:89" ht="19.5" customHeight="1" x14ac:dyDescent="0.15">
      <c r="AP30" s="21"/>
      <c r="AQ30" s="21"/>
      <c r="AR30" s="21"/>
      <c r="AS30" s="21"/>
      <c r="AT30" s="21"/>
      <c r="AU30" s="21"/>
      <c r="AV30" s="21"/>
      <c r="AW30" s="21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</row>
    <row r="31" spans="2:89" ht="19.5" customHeight="1" x14ac:dyDescent="0.15">
      <c r="AP31" s="21"/>
      <c r="AQ31" s="21"/>
      <c r="AR31" s="21"/>
      <c r="AS31" s="21"/>
      <c r="AT31" s="21"/>
      <c r="AU31" s="21"/>
      <c r="AV31" s="21"/>
      <c r="AW31" s="21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</row>
    <row r="32" spans="2:89" ht="19.5" customHeight="1" x14ac:dyDescent="0.15">
      <c r="AP32" s="21"/>
      <c r="AQ32" s="21"/>
      <c r="AR32" s="21"/>
      <c r="AS32" s="21"/>
      <c r="AT32" s="21"/>
      <c r="AU32" s="21"/>
      <c r="AV32" s="21"/>
      <c r="AW32" s="21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</row>
    <row r="33" spans="1:28" ht="21" customHeight="1" x14ac:dyDescent="0.15">
      <c r="A33" s="1" t="s">
        <v>89</v>
      </c>
      <c r="AB33" s="1" t="s">
        <v>91</v>
      </c>
    </row>
    <row r="34" spans="1:28" ht="21" customHeight="1" x14ac:dyDescent="0.15">
      <c r="A34" s="1" t="s">
        <v>62</v>
      </c>
      <c r="AB34" s="1">
        <v>1</v>
      </c>
    </row>
    <row r="35" spans="1:28" ht="21" customHeight="1" x14ac:dyDescent="0.15">
      <c r="A35" s="1" t="s">
        <v>63</v>
      </c>
      <c r="AB35" s="1">
        <v>2</v>
      </c>
    </row>
    <row r="36" spans="1:28" ht="21" customHeight="1" x14ac:dyDescent="0.15">
      <c r="A36" s="1" t="s">
        <v>64</v>
      </c>
      <c r="AB36" s="1" t="s">
        <v>94</v>
      </c>
    </row>
    <row r="37" spans="1:28" ht="21" customHeight="1" x14ac:dyDescent="0.15">
      <c r="A37" s="1" t="s">
        <v>65</v>
      </c>
      <c r="AB37" s="1" t="s">
        <v>95</v>
      </c>
    </row>
    <row r="38" spans="1:28" ht="21" customHeight="1" x14ac:dyDescent="0.15">
      <c r="A38" s="1" t="s">
        <v>66</v>
      </c>
      <c r="AB38" s="1" t="s">
        <v>88</v>
      </c>
    </row>
    <row r="39" spans="1:28" ht="21" customHeight="1" x14ac:dyDescent="0.15">
      <c r="A39" s="1" t="s">
        <v>67</v>
      </c>
    </row>
    <row r="40" spans="1:28" ht="21" customHeight="1" x14ac:dyDescent="0.15">
      <c r="A40" s="1" t="s">
        <v>27</v>
      </c>
    </row>
    <row r="41" spans="1:28" ht="21" customHeight="1" x14ac:dyDescent="0.15">
      <c r="A41" s="1" t="s">
        <v>28</v>
      </c>
    </row>
    <row r="42" spans="1:28" ht="21" customHeight="1" x14ac:dyDescent="0.15">
      <c r="A42" s="1" t="s">
        <v>68</v>
      </c>
    </row>
    <row r="43" spans="1:28" ht="21" customHeight="1" x14ac:dyDescent="0.15">
      <c r="A43" s="1" t="s">
        <v>69</v>
      </c>
    </row>
    <row r="44" spans="1:28" ht="21" customHeight="1" x14ac:dyDescent="0.15">
      <c r="A44" s="1" t="s">
        <v>70</v>
      </c>
    </row>
    <row r="45" spans="1:28" ht="21" customHeight="1" x14ac:dyDescent="0.15">
      <c r="A45" s="1" t="s">
        <v>71</v>
      </c>
    </row>
    <row r="46" spans="1:28" ht="21" customHeight="1" x14ac:dyDescent="0.15">
      <c r="A46" s="1" t="s">
        <v>72</v>
      </c>
    </row>
    <row r="47" spans="1:28" ht="21" customHeight="1" x14ac:dyDescent="0.15">
      <c r="A47" s="1" t="s">
        <v>73</v>
      </c>
    </row>
    <row r="48" spans="1:28" ht="21" customHeight="1" x14ac:dyDescent="0.15">
      <c r="A48" s="1" t="s">
        <v>74</v>
      </c>
    </row>
    <row r="49" spans="1:1" ht="21" customHeight="1" x14ac:dyDescent="0.15">
      <c r="A49" s="1" t="s">
        <v>75</v>
      </c>
    </row>
    <row r="50" spans="1:1" ht="21" customHeight="1" x14ac:dyDescent="0.15">
      <c r="A50" s="1" t="s">
        <v>76</v>
      </c>
    </row>
    <row r="51" spans="1:1" ht="21" customHeight="1" x14ac:dyDescent="0.15">
      <c r="A51" s="1" t="s">
        <v>77</v>
      </c>
    </row>
    <row r="52" spans="1:1" ht="21" customHeight="1" x14ac:dyDescent="0.15">
      <c r="A52" s="1" t="s">
        <v>78</v>
      </c>
    </row>
    <row r="53" spans="1:1" ht="21" customHeight="1" x14ac:dyDescent="0.15">
      <c r="A53" s="1" t="s">
        <v>79</v>
      </c>
    </row>
    <row r="54" spans="1:1" ht="21" customHeight="1" x14ac:dyDescent="0.15">
      <c r="A54" s="1" t="s">
        <v>80</v>
      </c>
    </row>
    <row r="55" spans="1:1" ht="21" customHeight="1" x14ac:dyDescent="0.15">
      <c r="A55" s="1" t="s">
        <v>81</v>
      </c>
    </row>
    <row r="56" spans="1:1" ht="21" customHeight="1" x14ac:dyDescent="0.15">
      <c r="A56" s="1" t="s">
        <v>82</v>
      </c>
    </row>
    <row r="57" spans="1:1" ht="21" customHeight="1" x14ac:dyDescent="0.15">
      <c r="A57" s="1" t="s">
        <v>83</v>
      </c>
    </row>
    <row r="58" spans="1:1" ht="21" customHeight="1" x14ac:dyDescent="0.15">
      <c r="A58" s="1" t="s">
        <v>84</v>
      </c>
    </row>
    <row r="59" spans="1:1" ht="21" customHeight="1" x14ac:dyDescent="0.15">
      <c r="A59" s="1" t="s">
        <v>85</v>
      </c>
    </row>
    <row r="60" spans="1:1" ht="21" customHeight="1" x14ac:dyDescent="0.15">
      <c r="A60" s="1" t="s">
        <v>86</v>
      </c>
    </row>
    <row r="61" spans="1:1" ht="21" customHeight="1" x14ac:dyDescent="0.15">
      <c r="A61" s="1" t="s">
        <v>87</v>
      </c>
    </row>
    <row r="62" spans="1:1" ht="21" customHeight="1" x14ac:dyDescent="0.15"/>
  </sheetData>
  <sheetProtection sheet="1" objects="1" scenarios="1"/>
  <mergeCells count="196">
    <mergeCell ref="A1:BZ1"/>
    <mergeCell ref="B3:I3"/>
    <mergeCell ref="J3:P3"/>
    <mergeCell ref="AF3:AH3"/>
    <mergeCell ref="AI3:AM3"/>
    <mergeCell ref="AN3:AO3"/>
    <mergeCell ref="AP3:AR3"/>
    <mergeCell ref="AS3:AW3"/>
    <mergeCell ref="BA3:BI3"/>
    <mergeCell ref="BJ3:BX3"/>
    <mergeCell ref="B7:C8"/>
    <mergeCell ref="D7:K8"/>
    <mergeCell ref="L7:S8"/>
    <mergeCell ref="T7:Y8"/>
    <mergeCell ref="Z7:AW7"/>
    <mergeCell ref="AX7:BZ7"/>
    <mergeCell ref="B5:F5"/>
    <mergeCell ref="G5:Y5"/>
    <mergeCell ref="AA5:AE5"/>
    <mergeCell ref="AF5:AX5"/>
    <mergeCell ref="AZ5:BF5"/>
    <mergeCell ref="BG5:BY5"/>
    <mergeCell ref="L9:S9"/>
    <mergeCell ref="T9:Y9"/>
    <mergeCell ref="Z9:AE9"/>
    <mergeCell ref="AF9:AK9"/>
    <mergeCell ref="CC7:CK7"/>
    <mergeCell ref="Z8:AE8"/>
    <mergeCell ref="AF8:AK8"/>
    <mergeCell ref="AL8:AQ8"/>
    <mergeCell ref="AR8:AW8"/>
    <mergeCell ref="AX8:BC8"/>
    <mergeCell ref="BD8:BI8"/>
    <mergeCell ref="BJ8:BO8"/>
    <mergeCell ref="BP8:BT8"/>
    <mergeCell ref="BU8:BZ8"/>
    <mergeCell ref="AX10:BC10"/>
    <mergeCell ref="BD10:BI10"/>
    <mergeCell ref="BJ10:BO10"/>
    <mergeCell ref="BP10:BQ10"/>
    <mergeCell ref="BS10:BT10"/>
    <mergeCell ref="BU10:BZ10"/>
    <mergeCell ref="BS9:BT9"/>
    <mergeCell ref="BU9:BZ9"/>
    <mergeCell ref="B10:C10"/>
    <mergeCell ref="D10:K10"/>
    <mergeCell ref="L10:S10"/>
    <mergeCell ref="T10:Y10"/>
    <mergeCell ref="Z10:AE10"/>
    <mergeCell ref="AF10:AK10"/>
    <mergeCell ref="AL10:AQ10"/>
    <mergeCell ref="AR10:AW10"/>
    <mergeCell ref="AL9:AQ9"/>
    <mergeCell ref="AR9:AW9"/>
    <mergeCell ref="AX9:BC9"/>
    <mergeCell ref="BD9:BI9"/>
    <mergeCell ref="BJ9:BO9"/>
    <mergeCell ref="BP9:BQ9"/>
    <mergeCell ref="B9:C9"/>
    <mergeCell ref="D9:K9"/>
    <mergeCell ref="BU12:BZ12"/>
    <mergeCell ref="BS11:BT11"/>
    <mergeCell ref="BU11:BZ11"/>
    <mergeCell ref="B12:C12"/>
    <mergeCell ref="D12:K12"/>
    <mergeCell ref="L12:S12"/>
    <mergeCell ref="T12:Y12"/>
    <mergeCell ref="Z12:AE12"/>
    <mergeCell ref="AF12:AK12"/>
    <mergeCell ref="AL12:AQ12"/>
    <mergeCell ref="AR12:AW12"/>
    <mergeCell ref="AL11:AQ11"/>
    <mergeCell ref="AR11:AW11"/>
    <mergeCell ref="AX11:BC11"/>
    <mergeCell ref="BD11:BI11"/>
    <mergeCell ref="BJ11:BO11"/>
    <mergeCell ref="BP11:BQ11"/>
    <mergeCell ref="B11:C11"/>
    <mergeCell ref="D11:K11"/>
    <mergeCell ref="L11:S11"/>
    <mergeCell ref="T11:Y11"/>
    <mergeCell ref="Z11:AE11"/>
    <mergeCell ref="AF11:AK11"/>
    <mergeCell ref="L13:S13"/>
    <mergeCell ref="T13:Y13"/>
    <mergeCell ref="Z13:AE13"/>
    <mergeCell ref="AF13:AK13"/>
    <mergeCell ref="AX12:BC12"/>
    <mergeCell ref="BD12:BI12"/>
    <mergeCell ref="BJ12:BO12"/>
    <mergeCell ref="BP12:BQ12"/>
    <mergeCell ref="BS12:BT12"/>
    <mergeCell ref="AX14:BC14"/>
    <mergeCell ref="BD14:BI14"/>
    <mergeCell ref="BJ14:BO14"/>
    <mergeCell ref="BP14:BQ14"/>
    <mergeCell ref="BS14:BT14"/>
    <mergeCell ref="BU14:BZ14"/>
    <mergeCell ref="BS13:BT13"/>
    <mergeCell ref="BU13:BZ13"/>
    <mergeCell ref="B14:C14"/>
    <mergeCell ref="D14:K14"/>
    <mergeCell ref="L14:S14"/>
    <mergeCell ref="T14:Y14"/>
    <mergeCell ref="Z14:AE14"/>
    <mergeCell ref="AF14:AK14"/>
    <mergeCell ref="AL14:AQ14"/>
    <mergeCell ref="AR14:AW14"/>
    <mergeCell ref="AL13:AQ13"/>
    <mergeCell ref="AR13:AW13"/>
    <mergeCell ref="AX13:BC13"/>
    <mergeCell ref="BD13:BI13"/>
    <mergeCell ref="BJ13:BO13"/>
    <mergeCell ref="BP13:BQ13"/>
    <mergeCell ref="B13:C13"/>
    <mergeCell ref="D13:K13"/>
    <mergeCell ref="BU16:BZ16"/>
    <mergeCell ref="BS15:BT15"/>
    <mergeCell ref="BU15:BZ15"/>
    <mergeCell ref="B16:C16"/>
    <mergeCell ref="D16:K16"/>
    <mergeCell ref="L16:S16"/>
    <mergeCell ref="T16:Y16"/>
    <mergeCell ref="Z16:AE16"/>
    <mergeCell ref="AF16:AK16"/>
    <mergeCell ref="AL16:AQ16"/>
    <mergeCell ref="AR16:AW16"/>
    <mergeCell ref="AL15:AQ15"/>
    <mergeCell ref="AR15:AW15"/>
    <mergeCell ref="AX15:BC15"/>
    <mergeCell ref="BD15:BI15"/>
    <mergeCell ref="BJ15:BO15"/>
    <mergeCell ref="BP15:BQ15"/>
    <mergeCell ref="B15:C15"/>
    <mergeCell ref="D15:K15"/>
    <mergeCell ref="L15:S15"/>
    <mergeCell ref="T15:Y15"/>
    <mergeCell ref="Z15:AE15"/>
    <mergeCell ref="AF15:AK15"/>
    <mergeCell ref="L17:S17"/>
    <mergeCell ref="T17:Y17"/>
    <mergeCell ref="Z17:AE17"/>
    <mergeCell ref="AF17:AK17"/>
    <mergeCell ref="AX16:BC16"/>
    <mergeCell ref="BD16:BI16"/>
    <mergeCell ref="BJ16:BO16"/>
    <mergeCell ref="BP16:BQ16"/>
    <mergeCell ref="BS16:BT16"/>
    <mergeCell ref="AX18:BC18"/>
    <mergeCell ref="BD18:BI18"/>
    <mergeCell ref="BJ18:BO18"/>
    <mergeCell ref="BP18:BQ18"/>
    <mergeCell ref="BS18:BT18"/>
    <mergeCell ref="BU18:BZ18"/>
    <mergeCell ref="BS17:BT17"/>
    <mergeCell ref="BU17:BZ17"/>
    <mergeCell ref="B18:C18"/>
    <mergeCell ref="D18:K18"/>
    <mergeCell ref="L18:S18"/>
    <mergeCell ref="T18:Y18"/>
    <mergeCell ref="Z18:AE18"/>
    <mergeCell ref="AF18:AK18"/>
    <mergeCell ref="AL18:AQ18"/>
    <mergeCell ref="AR18:AW18"/>
    <mergeCell ref="AL17:AQ17"/>
    <mergeCell ref="AR17:AW17"/>
    <mergeCell ref="AX17:BC17"/>
    <mergeCell ref="BD17:BI17"/>
    <mergeCell ref="BJ17:BO17"/>
    <mergeCell ref="BP17:BQ17"/>
    <mergeCell ref="B17:C17"/>
    <mergeCell ref="D17:K17"/>
    <mergeCell ref="AX19:BC19"/>
    <mergeCell ref="BD19:BI19"/>
    <mergeCell ref="BJ19:BO19"/>
    <mergeCell ref="BP19:BT19"/>
    <mergeCell ref="BU19:BZ19"/>
    <mergeCell ref="B20:F20"/>
    <mergeCell ref="B19:S19"/>
    <mergeCell ref="T19:Y19"/>
    <mergeCell ref="Z19:AE19"/>
    <mergeCell ref="AF19:AK19"/>
    <mergeCell ref="AL19:AQ19"/>
    <mergeCell ref="AR19:AW19"/>
    <mergeCell ref="B25:C25"/>
    <mergeCell ref="D25:BZ26"/>
    <mergeCell ref="AP27:AW27"/>
    <mergeCell ref="AX27:BZ27"/>
    <mergeCell ref="AP28:AW28"/>
    <mergeCell ref="AX28:BZ28"/>
    <mergeCell ref="B21:C21"/>
    <mergeCell ref="D21:BZ22"/>
    <mergeCell ref="B23:C23"/>
    <mergeCell ref="D23:BZ23"/>
    <mergeCell ref="B24:C24"/>
    <mergeCell ref="D24:BZ24"/>
  </mergeCells>
  <phoneticPr fontId="3"/>
  <dataValidations count="2">
    <dataValidation type="list" allowBlank="1" showInputMessage="1" showErrorMessage="1" sqref="T9:Y18" xr:uid="{5A003BE7-B771-45FB-BEF5-08CD96036B72}">
      <formula1>$AB$34:$AB$38</formula1>
    </dataValidation>
    <dataValidation type="list" allowBlank="1" showInputMessage="1" showErrorMessage="1" sqref="BG5:BY5" xr:uid="{0B99A51C-6BC4-4188-8273-4A3418432F50}">
      <formula1>$A$34:$A$61</formula1>
    </dataValidation>
  </dataValidations>
  <printOptions horizontalCentered="1"/>
  <pageMargins left="0" right="0" top="0" bottom="0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C57AF-76EC-48EF-96C2-1AFBFB58B6D9}">
  <dimension ref="A1:CK62"/>
  <sheetViews>
    <sheetView showZeros="0" view="pageBreakPreview" zoomScaleNormal="85" zoomScaleSheetLayoutView="100" workbookViewId="0">
      <selection activeCell="AF12" sqref="AF12:AK12"/>
    </sheetView>
  </sheetViews>
  <sheetFormatPr defaultRowHeight="14.25" x14ac:dyDescent="0.15"/>
  <cols>
    <col min="1" max="78" width="1.875" style="1" customWidth="1"/>
    <col min="79" max="80" width="13.625" style="1" customWidth="1"/>
    <col min="81" max="81" width="11.25" style="1" bestFit="1" customWidth="1"/>
    <col min="82" max="82" width="19.5" style="1" bestFit="1" customWidth="1"/>
    <col min="83" max="83" width="12.5" style="1" bestFit="1" customWidth="1"/>
    <col min="84" max="85" width="14.875" style="1" bestFit="1" customWidth="1"/>
    <col min="86" max="86" width="17.125" style="1" bestFit="1" customWidth="1"/>
    <col min="87" max="87" width="12.5" style="1" bestFit="1" customWidth="1"/>
    <col min="88" max="88" width="10.125" style="1" bestFit="1" customWidth="1"/>
    <col min="89" max="89" width="12.5" style="1" bestFit="1" customWidth="1"/>
    <col min="90" max="143" width="7.375" style="1" customWidth="1"/>
    <col min="144" max="181" width="1.875" style="1" customWidth="1"/>
    <col min="182" max="16384" width="9" style="1"/>
  </cols>
  <sheetData>
    <row r="1" spans="1:89" ht="21" customHeight="1" x14ac:dyDescent="0.1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17"/>
      <c r="BH1" s="117"/>
      <c r="BI1" s="117"/>
      <c r="BJ1" s="117"/>
      <c r="BK1" s="117"/>
      <c r="BL1" s="117"/>
      <c r="BM1" s="117"/>
      <c r="BN1" s="117"/>
      <c r="BO1" s="117"/>
      <c r="BP1" s="117"/>
      <c r="BQ1" s="117"/>
      <c r="BR1" s="117"/>
      <c r="BS1" s="117"/>
      <c r="BT1" s="117"/>
      <c r="BU1" s="117"/>
      <c r="BV1" s="117"/>
      <c r="BW1" s="117"/>
      <c r="BX1" s="117"/>
      <c r="BY1" s="117"/>
      <c r="BZ1" s="117"/>
      <c r="CA1" s="3"/>
      <c r="CB1" s="2"/>
    </row>
    <row r="2" spans="1:89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4"/>
      <c r="BB2" s="4"/>
      <c r="BC2" s="4"/>
      <c r="BD2" s="4"/>
      <c r="BE2" s="4"/>
      <c r="BF2" s="4"/>
      <c r="BG2" s="4"/>
      <c r="BH2" s="4"/>
      <c r="BI2" s="4"/>
      <c r="BJ2" s="4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</row>
    <row r="3" spans="1:89" ht="21" customHeight="1" thickTop="1" thickBot="1" x14ac:dyDescent="0.2">
      <c r="B3" s="110" t="s">
        <v>1</v>
      </c>
      <c r="C3" s="111"/>
      <c r="D3" s="111"/>
      <c r="E3" s="111"/>
      <c r="F3" s="111"/>
      <c r="G3" s="111"/>
      <c r="H3" s="111"/>
      <c r="I3" s="115"/>
      <c r="J3" s="118" t="s">
        <v>50</v>
      </c>
      <c r="K3" s="119"/>
      <c r="L3" s="119"/>
      <c r="M3" s="119"/>
      <c r="N3" s="119"/>
      <c r="O3" s="119"/>
      <c r="P3" s="120"/>
      <c r="AF3" s="121" t="s">
        <v>51</v>
      </c>
      <c r="AG3" s="121"/>
      <c r="AH3" s="121"/>
      <c r="AI3" s="122"/>
      <c r="AJ3" s="122"/>
      <c r="AK3" s="122"/>
      <c r="AL3" s="122"/>
      <c r="AM3" s="122"/>
      <c r="AN3" s="123" t="s">
        <v>2</v>
      </c>
      <c r="AO3" s="123"/>
      <c r="AP3" s="122"/>
      <c r="AQ3" s="122"/>
      <c r="AR3" s="122"/>
      <c r="AS3" s="123" t="s">
        <v>3</v>
      </c>
      <c r="AT3" s="123"/>
      <c r="AU3" s="123"/>
      <c r="AV3" s="123"/>
      <c r="AW3" s="123"/>
      <c r="AZ3" s="5"/>
      <c r="BA3" s="110" t="s">
        <v>4</v>
      </c>
      <c r="BB3" s="111"/>
      <c r="BC3" s="111"/>
      <c r="BD3" s="111"/>
      <c r="BE3" s="111"/>
      <c r="BF3" s="111"/>
      <c r="BG3" s="111"/>
      <c r="BH3" s="111"/>
      <c r="BI3" s="115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5"/>
    </row>
    <row r="4" spans="1:89" ht="10.5" customHeight="1" thickTop="1" thickBot="1" x14ac:dyDescent="0.2"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</row>
    <row r="5" spans="1:89" ht="21" customHeight="1" thickTop="1" thickBot="1" x14ac:dyDescent="0.2">
      <c r="B5" s="110" t="s">
        <v>97</v>
      </c>
      <c r="C5" s="111"/>
      <c r="D5" s="111"/>
      <c r="E5" s="111"/>
      <c r="F5" s="111"/>
      <c r="G5" s="112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4"/>
      <c r="Z5" s="10"/>
      <c r="AA5" s="110" t="s">
        <v>5</v>
      </c>
      <c r="AB5" s="111"/>
      <c r="AC5" s="111"/>
      <c r="AD5" s="111"/>
      <c r="AE5" s="115"/>
      <c r="AF5" s="116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4"/>
      <c r="AY5" s="11"/>
      <c r="AZ5" s="110" t="s">
        <v>96</v>
      </c>
      <c r="BA5" s="111"/>
      <c r="BB5" s="111"/>
      <c r="BC5" s="111"/>
      <c r="BD5" s="111"/>
      <c r="BE5" s="111"/>
      <c r="BF5" s="115"/>
      <c r="BG5" s="113"/>
      <c r="BH5" s="113"/>
      <c r="BI5" s="113"/>
      <c r="BJ5" s="113"/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4"/>
      <c r="CB5" s="12"/>
      <c r="CH5" s="22"/>
    </row>
    <row r="6" spans="1:89" ht="10.5" customHeight="1" thickTop="1" thickBot="1" x14ac:dyDescent="0.2"/>
    <row r="7" spans="1:89" ht="20.25" customHeight="1" thickTop="1" x14ac:dyDescent="0.15">
      <c r="B7" s="92" t="s">
        <v>6</v>
      </c>
      <c r="C7" s="93"/>
      <c r="D7" s="96" t="s">
        <v>7</v>
      </c>
      <c r="E7" s="96"/>
      <c r="F7" s="96"/>
      <c r="G7" s="96"/>
      <c r="H7" s="96"/>
      <c r="I7" s="96"/>
      <c r="J7" s="96"/>
      <c r="K7" s="96"/>
      <c r="L7" s="96" t="s">
        <v>8</v>
      </c>
      <c r="M7" s="96"/>
      <c r="N7" s="96"/>
      <c r="O7" s="96"/>
      <c r="P7" s="96"/>
      <c r="Q7" s="96"/>
      <c r="R7" s="96"/>
      <c r="S7" s="97"/>
      <c r="T7" s="98" t="s">
        <v>9</v>
      </c>
      <c r="U7" s="99"/>
      <c r="V7" s="99"/>
      <c r="W7" s="99"/>
      <c r="X7" s="99"/>
      <c r="Y7" s="100"/>
      <c r="Z7" s="104" t="s">
        <v>10</v>
      </c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6"/>
      <c r="AX7" s="104" t="s">
        <v>11</v>
      </c>
      <c r="AY7" s="105"/>
      <c r="AZ7" s="105"/>
      <c r="BA7" s="105"/>
      <c r="BB7" s="105"/>
      <c r="BC7" s="105"/>
      <c r="BD7" s="105"/>
      <c r="BE7" s="105"/>
      <c r="BF7" s="105"/>
      <c r="BG7" s="105"/>
      <c r="BH7" s="105"/>
      <c r="BI7" s="105"/>
      <c r="BJ7" s="105"/>
      <c r="BK7" s="105"/>
      <c r="BL7" s="105"/>
      <c r="BM7" s="105"/>
      <c r="BN7" s="105"/>
      <c r="BO7" s="105"/>
      <c r="BP7" s="105"/>
      <c r="BQ7" s="105"/>
      <c r="BR7" s="105"/>
      <c r="BS7" s="105"/>
      <c r="BT7" s="105"/>
      <c r="BU7" s="105"/>
      <c r="BV7" s="105"/>
      <c r="BW7" s="105"/>
      <c r="BX7" s="105"/>
      <c r="BY7" s="105"/>
      <c r="BZ7" s="106"/>
      <c r="CA7" s="8"/>
      <c r="CC7" s="26" t="s">
        <v>98</v>
      </c>
      <c r="CD7" s="26"/>
      <c r="CE7" s="26"/>
      <c r="CF7" s="26"/>
      <c r="CG7" s="26"/>
      <c r="CH7" s="26"/>
      <c r="CI7" s="26"/>
      <c r="CJ7" s="26"/>
      <c r="CK7" s="26"/>
    </row>
    <row r="8" spans="1:89" ht="20.25" customHeight="1" thickBot="1" x14ac:dyDescent="0.2">
      <c r="B8" s="94"/>
      <c r="C8" s="95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5"/>
      <c r="T8" s="101"/>
      <c r="U8" s="102"/>
      <c r="V8" s="102"/>
      <c r="W8" s="102"/>
      <c r="X8" s="102"/>
      <c r="Y8" s="103"/>
      <c r="Z8" s="83" t="s">
        <v>12</v>
      </c>
      <c r="AA8" s="84"/>
      <c r="AB8" s="84"/>
      <c r="AC8" s="84"/>
      <c r="AD8" s="84"/>
      <c r="AE8" s="84"/>
      <c r="AF8" s="84" t="s">
        <v>13</v>
      </c>
      <c r="AG8" s="84"/>
      <c r="AH8" s="84"/>
      <c r="AI8" s="84"/>
      <c r="AJ8" s="84"/>
      <c r="AK8" s="84"/>
      <c r="AL8" s="84" t="s">
        <v>14</v>
      </c>
      <c r="AM8" s="84"/>
      <c r="AN8" s="84"/>
      <c r="AO8" s="84"/>
      <c r="AP8" s="84"/>
      <c r="AQ8" s="84"/>
      <c r="AR8" s="84" t="s">
        <v>15</v>
      </c>
      <c r="AS8" s="84"/>
      <c r="AT8" s="84"/>
      <c r="AU8" s="84"/>
      <c r="AV8" s="84"/>
      <c r="AW8" s="85"/>
      <c r="AX8" s="83" t="s">
        <v>12</v>
      </c>
      <c r="AY8" s="84"/>
      <c r="AZ8" s="84"/>
      <c r="BA8" s="84"/>
      <c r="BB8" s="84"/>
      <c r="BC8" s="84"/>
      <c r="BD8" s="84" t="s">
        <v>13</v>
      </c>
      <c r="BE8" s="84"/>
      <c r="BF8" s="84"/>
      <c r="BG8" s="84"/>
      <c r="BH8" s="84"/>
      <c r="BI8" s="84"/>
      <c r="BJ8" s="84" t="s">
        <v>14</v>
      </c>
      <c r="BK8" s="84"/>
      <c r="BL8" s="84"/>
      <c r="BM8" s="84"/>
      <c r="BN8" s="84"/>
      <c r="BO8" s="84"/>
      <c r="BP8" s="84" t="s">
        <v>16</v>
      </c>
      <c r="BQ8" s="84"/>
      <c r="BR8" s="84"/>
      <c r="BS8" s="84"/>
      <c r="BT8" s="84"/>
      <c r="BU8" s="84" t="s">
        <v>15</v>
      </c>
      <c r="BV8" s="84"/>
      <c r="BW8" s="84"/>
      <c r="BX8" s="84"/>
      <c r="BY8" s="84"/>
      <c r="BZ8" s="85"/>
      <c r="CA8" s="7"/>
      <c r="CC8" s="20" t="s">
        <v>90</v>
      </c>
      <c r="CD8" s="20" t="s">
        <v>89</v>
      </c>
      <c r="CE8" s="20" t="s">
        <v>56</v>
      </c>
      <c r="CF8" s="20" t="s">
        <v>57</v>
      </c>
      <c r="CG8" s="20" t="s">
        <v>58</v>
      </c>
      <c r="CH8" s="20" t="s">
        <v>91</v>
      </c>
      <c r="CI8" s="20" t="s">
        <v>59</v>
      </c>
      <c r="CJ8" s="20" t="s">
        <v>60</v>
      </c>
      <c r="CK8" s="20" t="s">
        <v>61</v>
      </c>
    </row>
    <row r="9" spans="1:89" ht="30" customHeight="1" thickTop="1" x14ac:dyDescent="0.15">
      <c r="B9" s="86">
        <v>21</v>
      </c>
      <c r="C9" s="87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6"/>
      <c r="T9" s="88"/>
      <c r="U9" s="89"/>
      <c r="V9" s="89"/>
      <c r="W9" s="89"/>
      <c r="X9" s="89"/>
      <c r="Y9" s="90"/>
      <c r="Z9" s="91"/>
      <c r="AA9" s="80"/>
      <c r="AB9" s="80"/>
      <c r="AC9" s="80"/>
      <c r="AD9" s="80"/>
      <c r="AE9" s="81"/>
      <c r="AF9" s="79"/>
      <c r="AG9" s="80"/>
      <c r="AH9" s="80"/>
      <c r="AI9" s="80"/>
      <c r="AJ9" s="80"/>
      <c r="AK9" s="81"/>
      <c r="AL9" s="79"/>
      <c r="AM9" s="80"/>
      <c r="AN9" s="80"/>
      <c r="AO9" s="80"/>
      <c r="AP9" s="80"/>
      <c r="AQ9" s="81"/>
      <c r="AR9" s="63">
        <f t="shared" ref="AR9:AR19" si="0">SUM(Z9:AQ9)</f>
        <v>0</v>
      </c>
      <c r="AS9" s="63"/>
      <c r="AT9" s="63"/>
      <c r="AU9" s="63"/>
      <c r="AV9" s="63"/>
      <c r="AW9" s="82"/>
      <c r="AX9" s="72">
        <f>IF(AND($BG5="介護福祉施設サービス",T9=2),0,ROUNDDOWN(IF(T9=1,0,Z9*BP9/BS9),0))</f>
        <v>0</v>
      </c>
      <c r="AY9" s="63"/>
      <c r="AZ9" s="63"/>
      <c r="BA9" s="63"/>
      <c r="BB9" s="63"/>
      <c r="BC9" s="63"/>
      <c r="BD9" s="63">
        <f>ROUNDDOWN(IF(T9=1,0,AF9*BP9/BS9),0)</f>
        <v>0</v>
      </c>
      <c r="BE9" s="63"/>
      <c r="BF9" s="63"/>
      <c r="BG9" s="63"/>
      <c r="BH9" s="63"/>
      <c r="BI9" s="63"/>
      <c r="BJ9" s="63">
        <f>ROUNDDOWN(AL9*BP9/BS9,0)</f>
        <v>0</v>
      </c>
      <c r="BK9" s="63"/>
      <c r="BL9" s="63"/>
      <c r="BM9" s="63"/>
      <c r="BN9" s="63"/>
      <c r="BO9" s="63"/>
      <c r="BP9" s="107">
        <f>IF(T9=1,100,25)</f>
        <v>25</v>
      </c>
      <c r="BQ9" s="108"/>
      <c r="BR9" s="19" t="s">
        <v>17</v>
      </c>
      <c r="BS9" s="74">
        <v>100</v>
      </c>
      <c r="BT9" s="109"/>
      <c r="BU9" s="63">
        <f t="shared" ref="BU9:BU18" si="1">AX9+BD9+BJ9</f>
        <v>0</v>
      </c>
      <c r="BV9" s="63"/>
      <c r="BW9" s="63"/>
      <c r="BX9" s="63"/>
      <c r="BY9" s="63"/>
      <c r="BZ9" s="82"/>
      <c r="CA9" s="23"/>
      <c r="CC9" s="24" t="e">
        <f>DATE(AI3,AP3,1)</f>
        <v>#NUM!</v>
      </c>
      <c r="CD9" s="14">
        <f>BG5</f>
        <v>0</v>
      </c>
      <c r="CE9" s="14">
        <f>BJ3</f>
        <v>0</v>
      </c>
      <c r="CF9" s="14">
        <f>D9</f>
        <v>0</v>
      </c>
      <c r="CG9" s="14">
        <f>L9</f>
        <v>0</v>
      </c>
      <c r="CH9" s="25">
        <f>T9</f>
        <v>0</v>
      </c>
      <c r="CI9" s="17">
        <f>Z9</f>
        <v>0</v>
      </c>
      <c r="CJ9" s="17">
        <f>AF9</f>
        <v>0</v>
      </c>
      <c r="CK9" s="17">
        <f>AL9</f>
        <v>0</v>
      </c>
    </row>
    <row r="10" spans="1:89" ht="30" customHeight="1" x14ac:dyDescent="0.15">
      <c r="B10" s="68">
        <v>22</v>
      </c>
      <c r="C10" s="69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6"/>
      <c r="T10" s="59"/>
      <c r="U10" s="60"/>
      <c r="V10" s="60"/>
      <c r="W10" s="60"/>
      <c r="X10" s="60"/>
      <c r="Y10" s="61"/>
      <c r="Z10" s="62"/>
      <c r="AA10" s="51"/>
      <c r="AB10" s="51"/>
      <c r="AC10" s="51"/>
      <c r="AD10" s="51"/>
      <c r="AE10" s="52"/>
      <c r="AF10" s="50"/>
      <c r="AG10" s="51"/>
      <c r="AH10" s="51"/>
      <c r="AI10" s="51"/>
      <c r="AJ10" s="51"/>
      <c r="AK10" s="52"/>
      <c r="AL10" s="50"/>
      <c r="AM10" s="51"/>
      <c r="AN10" s="51"/>
      <c r="AO10" s="51"/>
      <c r="AP10" s="51"/>
      <c r="AQ10" s="52"/>
      <c r="AR10" s="66">
        <f t="shared" si="0"/>
        <v>0</v>
      </c>
      <c r="AS10" s="66"/>
      <c r="AT10" s="66"/>
      <c r="AU10" s="66"/>
      <c r="AV10" s="66"/>
      <c r="AW10" s="67"/>
      <c r="AX10" s="72">
        <f>IF(AND($BG5="介護福祉施設サービス",T10=2),0,ROUNDDOWN(IF(T10=1,0,Z10*BP10/BS10),0))</f>
        <v>0</v>
      </c>
      <c r="AY10" s="63"/>
      <c r="AZ10" s="63"/>
      <c r="BA10" s="63"/>
      <c r="BB10" s="63"/>
      <c r="BC10" s="63"/>
      <c r="BD10" s="63">
        <f t="shared" ref="BD10:BD18" si="2">ROUNDDOWN(IF(T10=1,0,AF10*BP10/BS10),0)</f>
        <v>0</v>
      </c>
      <c r="BE10" s="63"/>
      <c r="BF10" s="63"/>
      <c r="BG10" s="63"/>
      <c r="BH10" s="63"/>
      <c r="BI10" s="63"/>
      <c r="BJ10" s="63">
        <f t="shared" ref="BJ10:BJ18" si="3">ROUNDDOWN(AL10*BP10/BS10,0)</f>
        <v>0</v>
      </c>
      <c r="BK10" s="63"/>
      <c r="BL10" s="63"/>
      <c r="BM10" s="63"/>
      <c r="BN10" s="63"/>
      <c r="BO10" s="63"/>
      <c r="BP10" s="77">
        <f t="shared" ref="BP10:BP18" si="4">IF(T10=1,100,25)</f>
        <v>25</v>
      </c>
      <c r="BQ10" s="78"/>
      <c r="BR10" s="18" t="s">
        <v>17</v>
      </c>
      <c r="BS10" s="37">
        <v>100</v>
      </c>
      <c r="BT10" s="38"/>
      <c r="BU10" s="66">
        <f t="shared" si="1"/>
        <v>0</v>
      </c>
      <c r="BV10" s="66"/>
      <c r="BW10" s="66"/>
      <c r="BX10" s="66"/>
      <c r="BY10" s="66"/>
      <c r="BZ10" s="67"/>
      <c r="CA10" s="23"/>
      <c r="CC10" s="24" t="e">
        <f>DATE(AI3,AP3,1)</f>
        <v>#NUM!</v>
      </c>
      <c r="CD10" s="14">
        <f>BG5</f>
        <v>0</v>
      </c>
      <c r="CE10" s="14">
        <f>BJ3</f>
        <v>0</v>
      </c>
      <c r="CF10" s="14">
        <f t="shared" ref="CF10:CF18" si="5">D10</f>
        <v>0</v>
      </c>
      <c r="CG10" s="14">
        <f t="shared" ref="CG10:CG18" si="6">L10</f>
        <v>0</v>
      </c>
      <c r="CH10" s="25">
        <f t="shared" ref="CH10:CH18" si="7">T10</f>
        <v>0</v>
      </c>
      <c r="CI10" s="17">
        <f t="shared" ref="CI10:CI18" si="8">Z10</f>
        <v>0</v>
      </c>
      <c r="CJ10" s="17">
        <f t="shared" ref="CJ10:CJ18" si="9">AF10</f>
        <v>0</v>
      </c>
      <c r="CK10" s="17">
        <f t="shared" ref="CK10:CK18" si="10">AL10</f>
        <v>0</v>
      </c>
    </row>
    <row r="11" spans="1:89" ht="30" customHeight="1" x14ac:dyDescent="0.15">
      <c r="B11" s="68">
        <v>23</v>
      </c>
      <c r="C11" s="69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6"/>
      <c r="T11" s="59"/>
      <c r="U11" s="60"/>
      <c r="V11" s="60"/>
      <c r="W11" s="60"/>
      <c r="X11" s="60"/>
      <c r="Y11" s="61"/>
      <c r="Z11" s="62"/>
      <c r="AA11" s="51"/>
      <c r="AB11" s="51"/>
      <c r="AC11" s="51"/>
      <c r="AD11" s="51"/>
      <c r="AE11" s="52"/>
      <c r="AF11" s="50"/>
      <c r="AG11" s="51"/>
      <c r="AH11" s="51"/>
      <c r="AI11" s="51"/>
      <c r="AJ11" s="51"/>
      <c r="AK11" s="52"/>
      <c r="AL11" s="50"/>
      <c r="AM11" s="51"/>
      <c r="AN11" s="51"/>
      <c r="AO11" s="51"/>
      <c r="AP11" s="51"/>
      <c r="AQ11" s="52"/>
      <c r="AR11" s="66">
        <f t="shared" si="0"/>
        <v>0</v>
      </c>
      <c r="AS11" s="66"/>
      <c r="AT11" s="66"/>
      <c r="AU11" s="66"/>
      <c r="AV11" s="66"/>
      <c r="AW11" s="67"/>
      <c r="AX11" s="72">
        <f>IF(AND($BG5="介護福祉施設サービス",T11=2),0,ROUNDDOWN(IF(T11=1,0,Z11*BP11/BS11),0))</f>
        <v>0</v>
      </c>
      <c r="AY11" s="63"/>
      <c r="AZ11" s="63"/>
      <c r="BA11" s="63"/>
      <c r="BB11" s="63"/>
      <c r="BC11" s="63"/>
      <c r="BD11" s="63">
        <f t="shared" si="2"/>
        <v>0</v>
      </c>
      <c r="BE11" s="63"/>
      <c r="BF11" s="63"/>
      <c r="BG11" s="63"/>
      <c r="BH11" s="63"/>
      <c r="BI11" s="63"/>
      <c r="BJ11" s="63">
        <f t="shared" si="3"/>
        <v>0</v>
      </c>
      <c r="BK11" s="63"/>
      <c r="BL11" s="63"/>
      <c r="BM11" s="63"/>
      <c r="BN11" s="63"/>
      <c r="BO11" s="63"/>
      <c r="BP11" s="64">
        <f t="shared" si="4"/>
        <v>25</v>
      </c>
      <c r="BQ11" s="65"/>
      <c r="BR11" s="18" t="s">
        <v>17</v>
      </c>
      <c r="BS11" s="37">
        <v>100</v>
      </c>
      <c r="BT11" s="38"/>
      <c r="BU11" s="66">
        <f t="shared" si="1"/>
        <v>0</v>
      </c>
      <c r="BV11" s="66"/>
      <c r="BW11" s="66"/>
      <c r="BX11" s="66"/>
      <c r="BY11" s="66"/>
      <c r="BZ11" s="67"/>
      <c r="CA11" s="23"/>
      <c r="CC11" s="24" t="e">
        <f>DATE(AI3,AP3,1)</f>
        <v>#NUM!</v>
      </c>
      <c r="CD11" s="14">
        <f>BG5</f>
        <v>0</v>
      </c>
      <c r="CE11" s="14">
        <f>BJ3</f>
        <v>0</v>
      </c>
      <c r="CF11" s="14">
        <f t="shared" si="5"/>
        <v>0</v>
      </c>
      <c r="CG11" s="14">
        <f t="shared" si="6"/>
        <v>0</v>
      </c>
      <c r="CH11" s="25">
        <f t="shared" si="7"/>
        <v>0</v>
      </c>
      <c r="CI11" s="17">
        <f t="shared" si="8"/>
        <v>0</v>
      </c>
      <c r="CJ11" s="17">
        <f t="shared" si="9"/>
        <v>0</v>
      </c>
      <c r="CK11" s="17">
        <f t="shared" si="10"/>
        <v>0</v>
      </c>
    </row>
    <row r="12" spans="1:89" ht="30" customHeight="1" x14ac:dyDescent="0.15">
      <c r="B12" s="68">
        <v>24</v>
      </c>
      <c r="C12" s="69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6"/>
      <c r="T12" s="59"/>
      <c r="U12" s="60"/>
      <c r="V12" s="60"/>
      <c r="W12" s="60"/>
      <c r="X12" s="60"/>
      <c r="Y12" s="61"/>
      <c r="Z12" s="62"/>
      <c r="AA12" s="51"/>
      <c r="AB12" s="51"/>
      <c r="AC12" s="51"/>
      <c r="AD12" s="51"/>
      <c r="AE12" s="52"/>
      <c r="AF12" s="50"/>
      <c r="AG12" s="51"/>
      <c r="AH12" s="51"/>
      <c r="AI12" s="51"/>
      <c r="AJ12" s="51"/>
      <c r="AK12" s="52"/>
      <c r="AL12" s="50"/>
      <c r="AM12" s="51"/>
      <c r="AN12" s="51"/>
      <c r="AO12" s="51"/>
      <c r="AP12" s="51"/>
      <c r="AQ12" s="52"/>
      <c r="AR12" s="66">
        <f t="shared" si="0"/>
        <v>0</v>
      </c>
      <c r="AS12" s="66"/>
      <c r="AT12" s="66"/>
      <c r="AU12" s="66"/>
      <c r="AV12" s="66"/>
      <c r="AW12" s="67"/>
      <c r="AX12" s="72">
        <f>IF(AND($BG5="介護福祉施設サービス",T12=2),0,ROUNDDOWN(IF(T12=1,0,Z12*BP12/BS12),0))</f>
        <v>0</v>
      </c>
      <c r="AY12" s="63"/>
      <c r="AZ12" s="63"/>
      <c r="BA12" s="63"/>
      <c r="BB12" s="63"/>
      <c r="BC12" s="63"/>
      <c r="BD12" s="63">
        <f t="shared" si="2"/>
        <v>0</v>
      </c>
      <c r="BE12" s="63"/>
      <c r="BF12" s="63"/>
      <c r="BG12" s="63"/>
      <c r="BH12" s="63"/>
      <c r="BI12" s="63"/>
      <c r="BJ12" s="63">
        <f t="shared" si="3"/>
        <v>0</v>
      </c>
      <c r="BK12" s="63"/>
      <c r="BL12" s="63"/>
      <c r="BM12" s="63"/>
      <c r="BN12" s="63"/>
      <c r="BO12" s="63"/>
      <c r="BP12" s="73">
        <f t="shared" si="4"/>
        <v>25</v>
      </c>
      <c r="BQ12" s="74"/>
      <c r="BR12" s="18" t="s">
        <v>17</v>
      </c>
      <c r="BS12" s="37">
        <v>100</v>
      </c>
      <c r="BT12" s="38"/>
      <c r="BU12" s="66">
        <f t="shared" si="1"/>
        <v>0</v>
      </c>
      <c r="BV12" s="66"/>
      <c r="BW12" s="66"/>
      <c r="BX12" s="66"/>
      <c r="BY12" s="66"/>
      <c r="BZ12" s="67"/>
      <c r="CA12" s="23"/>
      <c r="CC12" s="24" t="e">
        <f>DATE(AI3,AP3,1)</f>
        <v>#NUM!</v>
      </c>
      <c r="CD12" s="14">
        <f>BG5</f>
        <v>0</v>
      </c>
      <c r="CE12" s="14">
        <f>BJ3</f>
        <v>0</v>
      </c>
      <c r="CF12" s="14">
        <f t="shared" si="5"/>
        <v>0</v>
      </c>
      <c r="CG12" s="14">
        <f t="shared" si="6"/>
        <v>0</v>
      </c>
      <c r="CH12" s="25">
        <f t="shared" si="7"/>
        <v>0</v>
      </c>
      <c r="CI12" s="17">
        <f t="shared" si="8"/>
        <v>0</v>
      </c>
      <c r="CJ12" s="17">
        <f t="shared" si="9"/>
        <v>0</v>
      </c>
      <c r="CK12" s="17">
        <f t="shared" si="10"/>
        <v>0</v>
      </c>
    </row>
    <row r="13" spans="1:89" ht="30" customHeight="1" x14ac:dyDescent="0.15">
      <c r="B13" s="68">
        <v>25</v>
      </c>
      <c r="C13" s="69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6"/>
      <c r="T13" s="59"/>
      <c r="U13" s="60"/>
      <c r="V13" s="60"/>
      <c r="W13" s="60"/>
      <c r="X13" s="60"/>
      <c r="Y13" s="61"/>
      <c r="Z13" s="62"/>
      <c r="AA13" s="51"/>
      <c r="AB13" s="51"/>
      <c r="AC13" s="51"/>
      <c r="AD13" s="51"/>
      <c r="AE13" s="52"/>
      <c r="AF13" s="50"/>
      <c r="AG13" s="51"/>
      <c r="AH13" s="51"/>
      <c r="AI13" s="51"/>
      <c r="AJ13" s="51"/>
      <c r="AK13" s="52"/>
      <c r="AL13" s="50"/>
      <c r="AM13" s="51"/>
      <c r="AN13" s="51"/>
      <c r="AO13" s="51"/>
      <c r="AP13" s="51"/>
      <c r="AQ13" s="52"/>
      <c r="AR13" s="66">
        <f t="shared" si="0"/>
        <v>0</v>
      </c>
      <c r="AS13" s="66"/>
      <c r="AT13" s="66"/>
      <c r="AU13" s="66"/>
      <c r="AV13" s="66"/>
      <c r="AW13" s="67"/>
      <c r="AX13" s="72">
        <f>IF(AND($BG5="介護福祉施設サービス",T13=2),0,ROUNDDOWN(IF(T13=1,0,Z13*BP13/BS13),0))</f>
        <v>0</v>
      </c>
      <c r="AY13" s="63"/>
      <c r="AZ13" s="63"/>
      <c r="BA13" s="63"/>
      <c r="BB13" s="63"/>
      <c r="BC13" s="63"/>
      <c r="BD13" s="63">
        <f t="shared" si="2"/>
        <v>0</v>
      </c>
      <c r="BE13" s="63"/>
      <c r="BF13" s="63"/>
      <c r="BG13" s="63"/>
      <c r="BH13" s="63"/>
      <c r="BI13" s="63"/>
      <c r="BJ13" s="63">
        <f t="shared" si="3"/>
        <v>0</v>
      </c>
      <c r="BK13" s="63"/>
      <c r="BL13" s="63"/>
      <c r="BM13" s="63"/>
      <c r="BN13" s="63"/>
      <c r="BO13" s="63"/>
      <c r="BP13" s="64">
        <f t="shared" si="4"/>
        <v>25</v>
      </c>
      <c r="BQ13" s="65"/>
      <c r="BR13" s="18" t="s">
        <v>17</v>
      </c>
      <c r="BS13" s="37">
        <v>100</v>
      </c>
      <c r="BT13" s="38"/>
      <c r="BU13" s="66">
        <f t="shared" si="1"/>
        <v>0</v>
      </c>
      <c r="BV13" s="66"/>
      <c r="BW13" s="66"/>
      <c r="BX13" s="66"/>
      <c r="BY13" s="66"/>
      <c r="BZ13" s="67"/>
      <c r="CA13" s="23"/>
      <c r="CC13" s="24" t="e">
        <f>DATE(AI3,AP3,1)</f>
        <v>#NUM!</v>
      </c>
      <c r="CD13" s="14">
        <f>BG5</f>
        <v>0</v>
      </c>
      <c r="CE13" s="14">
        <f>BJ3</f>
        <v>0</v>
      </c>
      <c r="CF13" s="14">
        <f t="shared" si="5"/>
        <v>0</v>
      </c>
      <c r="CG13" s="14">
        <f t="shared" si="6"/>
        <v>0</v>
      </c>
      <c r="CH13" s="25">
        <f t="shared" si="7"/>
        <v>0</v>
      </c>
      <c r="CI13" s="17">
        <f t="shared" si="8"/>
        <v>0</v>
      </c>
      <c r="CJ13" s="17">
        <f t="shared" si="9"/>
        <v>0</v>
      </c>
      <c r="CK13" s="17">
        <f t="shared" si="10"/>
        <v>0</v>
      </c>
    </row>
    <row r="14" spans="1:89" ht="30" customHeight="1" x14ac:dyDescent="0.15">
      <c r="B14" s="68">
        <v>26</v>
      </c>
      <c r="C14" s="69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6"/>
      <c r="T14" s="59"/>
      <c r="U14" s="60"/>
      <c r="V14" s="60"/>
      <c r="W14" s="60"/>
      <c r="X14" s="60"/>
      <c r="Y14" s="61"/>
      <c r="Z14" s="62"/>
      <c r="AA14" s="51"/>
      <c r="AB14" s="51"/>
      <c r="AC14" s="51"/>
      <c r="AD14" s="51"/>
      <c r="AE14" s="52"/>
      <c r="AF14" s="50"/>
      <c r="AG14" s="51"/>
      <c r="AH14" s="51"/>
      <c r="AI14" s="51"/>
      <c r="AJ14" s="51"/>
      <c r="AK14" s="52"/>
      <c r="AL14" s="50"/>
      <c r="AM14" s="51"/>
      <c r="AN14" s="51"/>
      <c r="AO14" s="51"/>
      <c r="AP14" s="51"/>
      <c r="AQ14" s="52"/>
      <c r="AR14" s="66">
        <f t="shared" si="0"/>
        <v>0</v>
      </c>
      <c r="AS14" s="66"/>
      <c r="AT14" s="66"/>
      <c r="AU14" s="66"/>
      <c r="AV14" s="66"/>
      <c r="AW14" s="67"/>
      <c r="AX14" s="72">
        <f>IF(AND($BG5="介護福祉施設サービス",T14=2),0,ROUNDDOWN(IF(T14=1,0,Z14*BP14/BS14),0))</f>
        <v>0</v>
      </c>
      <c r="AY14" s="63"/>
      <c r="AZ14" s="63"/>
      <c r="BA14" s="63"/>
      <c r="BB14" s="63"/>
      <c r="BC14" s="63"/>
      <c r="BD14" s="63">
        <f t="shared" si="2"/>
        <v>0</v>
      </c>
      <c r="BE14" s="63"/>
      <c r="BF14" s="63"/>
      <c r="BG14" s="63"/>
      <c r="BH14" s="63"/>
      <c r="BI14" s="63"/>
      <c r="BJ14" s="63">
        <f t="shared" si="3"/>
        <v>0</v>
      </c>
      <c r="BK14" s="63"/>
      <c r="BL14" s="63"/>
      <c r="BM14" s="63"/>
      <c r="BN14" s="63"/>
      <c r="BO14" s="63"/>
      <c r="BP14" s="73">
        <f t="shared" si="4"/>
        <v>25</v>
      </c>
      <c r="BQ14" s="74"/>
      <c r="BR14" s="18" t="s">
        <v>17</v>
      </c>
      <c r="BS14" s="37">
        <v>100</v>
      </c>
      <c r="BT14" s="38"/>
      <c r="BU14" s="66">
        <f t="shared" si="1"/>
        <v>0</v>
      </c>
      <c r="BV14" s="66"/>
      <c r="BW14" s="66"/>
      <c r="BX14" s="66"/>
      <c r="BY14" s="66"/>
      <c r="BZ14" s="67"/>
      <c r="CA14" s="23"/>
      <c r="CC14" s="24" t="e">
        <f>DATE(AI3,AP3,1)</f>
        <v>#NUM!</v>
      </c>
      <c r="CD14" s="14">
        <f>BG5</f>
        <v>0</v>
      </c>
      <c r="CE14" s="14">
        <f>BJ3</f>
        <v>0</v>
      </c>
      <c r="CF14" s="14">
        <f t="shared" si="5"/>
        <v>0</v>
      </c>
      <c r="CG14" s="14">
        <f t="shared" si="6"/>
        <v>0</v>
      </c>
      <c r="CH14" s="25">
        <f t="shared" si="7"/>
        <v>0</v>
      </c>
      <c r="CI14" s="17">
        <f t="shared" si="8"/>
        <v>0</v>
      </c>
      <c r="CJ14" s="17">
        <f t="shared" si="9"/>
        <v>0</v>
      </c>
      <c r="CK14" s="17">
        <f t="shared" si="10"/>
        <v>0</v>
      </c>
    </row>
    <row r="15" spans="1:89" ht="30" customHeight="1" x14ac:dyDescent="0.15">
      <c r="B15" s="68">
        <v>27</v>
      </c>
      <c r="C15" s="69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1"/>
      <c r="T15" s="59"/>
      <c r="U15" s="60"/>
      <c r="V15" s="60"/>
      <c r="W15" s="60"/>
      <c r="X15" s="60"/>
      <c r="Y15" s="61"/>
      <c r="Z15" s="62"/>
      <c r="AA15" s="51"/>
      <c r="AB15" s="51"/>
      <c r="AC15" s="51"/>
      <c r="AD15" s="51"/>
      <c r="AE15" s="52"/>
      <c r="AF15" s="50"/>
      <c r="AG15" s="51"/>
      <c r="AH15" s="51"/>
      <c r="AI15" s="51"/>
      <c r="AJ15" s="51"/>
      <c r="AK15" s="52"/>
      <c r="AL15" s="50"/>
      <c r="AM15" s="51"/>
      <c r="AN15" s="51"/>
      <c r="AO15" s="51"/>
      <c r="AP15" s="51"/>
      <c r="AQ15" s="52"/>
      <c r="AR15" s="66">
        <f t="shared" si="0"/>
        <v>0</v>
      </c>
      <c r="AS15" s="66"/>
      <c r="AT15" s="66"/>
      <c r="AU15" s="66"/>
      <c r="AV15" s="66"/>
      <c r="AW15" s="67"/>
      <c r="AX15" s="72">
        <f>IF(AND($BG5="介護福祉施設サービス",T15=2),0,ROUNDDOWN(IF(T15=1,0,Z15*BP15/BS15),0))</f>
        <v>0</v>
      </c>
      <c r="AY15" s="63"/>
      <c r="AZ15" s="63"/>
      <c r="BA15" s="63"/>
      <c r="BB15" s="63"/>
      <c r="BC15" s="63"/>
      <c r="BD15" s="63">
        <f t="shared" si="2"/>
        <v>0</v>
      </c>
      <c r="BE15" s="63"/>
      <c r="BF15" s="63"/>
      <c r="BG15" s="63"/>
      <c r="BH15" s="63"/>
      <c r="BI15" s="63"/>
      <c r="BJ15" s="63">
        <f t="shared" si="3"/>
        <v>0</v>
      </c>
      <c r="BK15" s="63"/>
      <c r="BL15" s="63"/>
      <c r="BM15" s="63"/>
      <c r="BN15" s="63"/>
      <c r="BO15" s="63"/>
      <c r="BP15" s="64">
        <f t="shared" si="4"/>
        <v>25</v>
      </c>
      <c r="BQ15" s="65"/>
      <c r="BR15" s="18" t="s">
        <v>17</v>
      </c>
      <c r="BS15" s="37">
        <v>100</v>
      </c>
      <c r="BT15" s="38"/>
      <c r="BU15" s="66">
        <f t="shared" si="1"/>
        <v>0</v>
      </c>
      <c r="BV15" s="66"/>
      <c r="BW15" s="66"/>
      <c r="BX15" s="66"/>
      <c r="BY15" s="66"/>
      <c r="BZ15" s="67"/>
      <c r="CA15" s="23"/>
      <c r="CC15" s="24" t="e">
        <f>DATE(AI3,AP3,1)</f>
        <v>#NUM!</v>
      </c>
      <c r="CD15" s="14">
        <f>BG5</f>
        <v>0</v>
      </c>
      <c r="CE15" s="14">
        <f>BJ3</f>
        <v>0</v>
      </c>
      <c r="CF15" s="14">
        <f t="shared" si="5"/>
        <v>0</v>
      </c>
      <c r="CG15" s="14">
        <f t="shared" si="6"/>
        <v>0</v>
      </c>
      <c r="CH15" s="25">
        <f t="shared" si="7"/>
        <v>0</v>
      </c>
      <c r="CI15" s="17">
        <f t="shared" si="8"/>
        <v>0</v>
      </c>
      <c r="CJ15" s="17">
        <f t="shared" si="9"/>
        <v>0</v>
      </c>
      <c r="CK15" s="17">
        <f t="shared" si="10"/>
        <v>0</v>
      </c>
    </row>
    <row r="16" spans="1:89" ht="30" customHeight="1" x14ac:dyDescent="0.15">
      <c r="B16" s="68">
        <v>28</v>
      </c>
      <c r="C16" s="69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1"/>
      <c r="T16" s="59"/>
      <c r="U16" s="60"/>
      <c r="V16" s="60"/>
      <c r="W16" s="60"/>
      <c r="X16" s="60"/>
      <c r="Y16" s="61"/>
      <c r="Z16" s="62"/>
      <c r="AA16" s="51"/>
      <c r="AB16" s="51"/>
      <c r="AC16" s="51"/>
      <c r="AD16" s="51"/>
      <c r="AE16" s="52"/>
      <c r="AF16" s="50"/>
      <c r="AG16" s="51"/>
      <c r="AH16" s="51"/>
      <c r="AI16" s="51"/>
      <c r="AJ16" s="51"/>
      <c r="AK16" s="52"/>
      <c r="AL16" s="50"/>
      <c r="AM16" s="51"/>
      <c r="AN16" s="51"/>
      <c r="AO16" s="51"/>
      <c r="AP16" s="51"/>
      <c r="AQ16" s="52"/>
      <c r="AR16" s="66">
        <f t="shared" si="0"/>
        <v>0</v>
      </c>
      <c r="AS16" s="66"/>
      <c r="AT16" s="66"/>
      <c r="AU16" s="66"/>
      <c r="AV16" s="66"/>
      <c r="AW16" s="67"/>
      <c r="AX16" s="72">
        <f>IF(AND($BG5="介護福祉施設サービス",T16=2),0,ROUNDDOWN(IF(T16=1,0,Z16*BP16/BS16),0))</f>
        <v>0</v>
      </c>
      <c r="AY16" s="63"/>
      <c r="AZ16" s="63"/>
      <c r="BA16" s="63"/>
      <c r="BB16" s="63"/>
      <c r="BC16" s="63"/>
      <c r="BD16" s="63">
        <f t="shared" si="2"/>
        <v>0</v>
      </c>
      <c r="BE16" s="63"/>
      <c r="BF16" s="63"/>
      <c r="BG16" s="63"/>
      <c r="BH16" s="63"/>
      <c r="BI16" s="63"/>
      <c r="BJ16" s="63">
        <f t="shared" si="3"/>
        <v>0</v>
      </c>
      <c r="BK16" s="63"/>
      <c r="BL16" s="63"/>
      <c r="BM16" s="63"/>
      <c r="BN16" s="63"/>
      <c r="BO16" s="63"/>
      <c r="BP16" s="73">
        <f t="shared" si="4"/>
        <v>25</v>
      </c>
      <c r="BQ16" s="74"/>
      <c r="BR16" s="18" t="s">
        <v>17</v>
      </c>
      <c r="BS16" s="37">
        <v>100</v>
      </c>
      <c r="BT16" s="38"/>
      <c r="BU16" s="66">
        <f t="shared" si="1"/>
        <v>0</v>
      </c>
      <c r="BV16" s="66"/>
      <c r="BW16" s="66"/>
      <c r="BX16" s="66"/>
      <c r="BY16" s="66"/>
      <c r="BZ16" s="67"/>
      <c r="CA16" s="23"/>
      <c r="CC16" s="24" t="e">
        <f>DATE(AI3,AP3,1)</f>
        <v>#NUM!</v>
      </c>
      <c r="CD16" s="14">
        <f>BG5</f>
        <v>0</v>
      </c>
      <c r="CE16" s="14">
        <f>BJ3</f>
        <v>0</v>
      </c>
      <c r="CF16" s="14">
        <f t="shared" si="5"/>
        <v>0</v>
      </c>
      <c r="CG16" s="14">
        <f t="shared" si="6"/>
        <v>0</v>
      </c>
      <c r="CH16" s="25">
        <f t="shared" si="7"/>
        <v>0</v>
      </c>
      <c r="CI16" s="17">
        <f t="shared" si="8"/>
        <v>0</v>
      </c>
      <c r="CJ16" s="17">
        <f t="shared" si="9"/>
        <v>0</v>
      </c>
      <c r="CK16" s="17">
        <f t="shared" si="10"/>
        <v>0</v>
      </c>
    </row>
    <row r="17" spans="2:89" ht="30" customHeight="1" x14ac:dyDescent="0.15">
      <c r="B17" s="68">
        <v>29</v>
      </c>
      <c r="C17" s="69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1"/>
      <c r="T17" s="59"/>
      <c r="U17" s="60"/>
      <c r="V17" s="60"/>
      <c r="W17" s="60"/>
      <c r="X17" s="60"/>
      <c r="Y17" s="61"/>
      <c r="Z17" s="62"/>
      <c r="AA17" s="51"/>
      <c r="AB17" s="51"/>
      <c r="AC17" s="51"/>
      <c r="AD17" s="51"/>
      <c r="AE17" s="52"/>
      <c r="AF17" s="50"/>
      <c r="AG17" s="51"/>
      <c r="AH17" s="51"/>
      <c r="AI17" s="51"/>
      <c r="AJ17" s="51"/>
      <c r="AK17" s="52"/>
      <c r="AL17" s="50"/>
      <c r="AM17" s="51"/>
      <c r="AN17" s="51"/>
      <c r="AO17" s="51"/>
      <c r="AP17" s="51"/>
      <c r="AQ17" s="52"/>
      <c r="AR17" s="66">
        <f t="shared" si="0"/>
        <v>0</v>
      </c>
      <c r="AS17" s="66"/>
      <c r="AT17" s="66"/>
      <c r="AU17" s="66"/>
      <c r="AV17" s="66"/>
      <c r="AW17" s="67"/>
      <c r="AX17" s="72">
        <f>IF(AND($BG5="介護福祉施設サービス",T17=2),0,ROUNDDOWN(IF(T17=1,0,Z17*BP17/BS17),0))</f>
        <v>0</v>
      </c>
      <c r="AY17" s="63"/>
      <c r="AZ17" s="63"/>
      <c r="BA17" s="63"/>
      <c r="BB17" s="63"/>
      <c r="BC17" s="63"/>
      <c r="BD17" s="63">
        <f t="shared" si="2"/>
        <v>0</v>
      </c>
      <c r="BE17" s="63"/>
      <c r="BF17" s="63"/>
      <c r="BG17" s="63"/>
      <c r="BH17" s="63"/>
      <c r="BI17" s="63"/>
      <c r="BJ17" s="63">
        <f t="shared" si="3"/>
        <v>0</v>
      </c>
      <c r="BK17" s="63"/>
      <c r="BL17" s="63"/>
      <c r="BM17" s="63"/>
      <c r="BN17" s="63"/>
      <c r="BO17" s="63"/>
      <c r="BP17" s="64">
        <f t="shared" si="4"/>
        <v>25</v>
      </c>
      <c r="BQ17" s="65"/>
      <c r="BR17" s="18" t="s">
        <v>17</v>
      </c>
      <c r="BS17" s="37">
        <v>100</v>
      </c>
      <c r="BT17" s="38"/>
      <c r="BU17" s="66">
        <f t="shared" si="1"/>
        <v>0</v>
      </c>
      <c r="BV17" s="66"/>
      <c r="BW17" s="66"/>
      <c r="BX17" s="66"/>
      <c r="BY17" s="66"/>
      <c r="BZ17" s="67"/>
      <c r="CA17" s="23"/>
      <c r="CC17" s="24" t="e">
        <f>DATE(AI3,AP3,1)</f>
        <v>#NUM!</v>
      </c>
      <c r="CD17" s="14">
        <f>BG5</f>
        <v>0</v>
      </c>
      <c r="CE17" s="14">
        <f>BJ3</f>
        <v>0</v>
      </c>
      <c r="CF17" s="14">
        <f t="shared" si="5"/>
        <v>0</v>
      </c>
      <c r="CG17" s="14">
        <f t="shared" si="6"/>
        <v>0</v>
      </c>
      <c r="CH17" s="25">
        <f t="shared" si="7"/>
        <v>0</v>
      </c>
      <c r="CI17" s="17">
        <f t="shared" si="8"/>
        <v>0</v>
      </c>
      <c r="CJ17" s="17">
        <f t="shared" si="9"/>
        <v>0</v>
      </c>
      <c r="CK17" s="17">
        <f t="shared" si="10"/>
        <v>0</v>
      </c>
    </row>
    <row r="18" spans="2:89" ht="30" customHeight="1" thickBot="1" x14ac:dyDescent="0.2">
      <c r="B18" s="55">
        <v>30</v>
      </c>
      <c r="C18" s="56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8"/>
      <c r="T18" s="59"/>
      <c r="U18" s="60"/>
      <c r="V18" s="60"/>
      <c r="W18" s="60"/>
      <c r="X18" s="60"/>
      <c r="Y18" s="61"/>
      <c r="Z18" s="62"/>
      <c r="AA18" s="51"/>
      <c r="AB18" s="51"/>
      <c r="AC18" s="51"/>
      <c r="AD18" s="51"/>
      <c r="AE18" s="52"/>
      <c r="AF18" s="50"/>
      <c r="AG18" s="51"/>
      <c r="AH18" s="51"/>
      <c r="AI18" s="51"/>
      <c r="AJ18" s="51"/>
      <c r="AK18" s="52"/>
      <c r="AL18" s="50"/>
      <c r="AM18" s="51"/>
      <c r="AN18" s="51"/>
      <c r="AO18" s="51"/>
      <c r="AP18" s="51"/>
      <c r="AQ18" s="52"/>
      <c r="AR18" s="39">
        <f t="shared" si="0"/>
        <v>0</v>
      </c>
      <c r="AS18" s="39"/>
      <c r="AT18" s="39"/>
      <c r="AU18" s="39"/>
      <c r="AV18" s="39"/>
      <c r="AW18" s="40"/>
      <c r="AX18" s="53">
        <f>IF(AND($BG5="介護福祉施設サービス",T18=2),0,ROUNDDOWN(IF(T18=1,0,Z18*BP18/BS18),0))</f>
        <v>0</v>
      </c>
      <c r="AY18" s="39"/>
      <c r="AZ18" s="39"/>
      <c r="BA18" s="39"/>
      <c r="BB18" s="39"/>
      <c r="BC18" s="39"/>
      <c r="BD18" s="39">
        <f t="shared" si="2"/>
        <v>0</v>
      </c>
      <c r="BE18" s="39"/>
      <c r="BF18" s="39"/>
      <c r="BG18" s="39"/>
      <c r="BH18" s="39"/>
      <c r="BI18" s="39"/>
      <c r="BJ18" s="39">
        <f t="shared" si="3"/>
        <v>0</v>
      </c>
      <c r="BK18" s="39"/>
      <c r="BL18" s="39"/>
      <c r="BM18" s="39"/>
      <c r="BN18" s="39"/>
      <c r="BO18" s="39"/>
      <c r="BP18" s="54">
        <f t="shared" si="4"/>
        <v>25</v>
      </c>
      <c r="BQ18" s="37"/>
      <c r="BR18" s="18" t="s">
        <v>17</v>
      </c>
      <c r="BS18" s="37">
        <v>100</v>
      </c>
      <c r="BT18" s="38"/>
      <c r="BU18" s="39">
        <f t="shared" si="1"/>
        <v>0</v>
      </c>
      <c r="BV18" s="39"/>
      <c r="BW18" s="39"/>
      <c r="BX18" s="39"/>
      <c r="BY18" s="39"/>
      <c r="BZ18" s="40"/>
      <c r="CA18" s="23"/>
      <c r="CC18" s="24" t="e">
        <f>DATE(AI3,AP3,1)</f>
        <v>#NUM!</v>
      </c>
      <c r="CD18" s="14">
        <f>BG5</f>
        <v>0</v>
      </c>
      <c r="CE18" s="14">
        <f>BJ3</f>
        <v>0</v>
      </c>
      <c r="CF18" s="14">
        <f t="shared" si="5"/>
        <v>0</v>
      </c>
      <c r="CG18" s="14">
        <f t="shared" si="6"/>
        <v>0</v>
      </c>
      <c r="CH18" s="25">
        <f t="shared" si="7"/>
        <v>0</v>
      </c>
      <c r="CI18" s="17">
        <f t="shared" si="8"/>
        <v>0</v>
      </c>
      <c r="CJ18" s="17">
        <f t="shared" si="9"/>
        <v>0</v>
      </c>
      <c r="CK18" s="17">
        <f t="shared" si="10"/>
        <v>0</v>
      </c>
    </row>
    <row r="19" spans="2:89" ht="30" customHeight="1" thickTop="1" thickBot="1" x14ac:dyDescent="0.2">
      <c r="B19" s="41" t="s">
        <v>15</v>
      </c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3"/>
      <c r="T19" s="44"/>
      <c r="U19" s="45"/>
      <c r="V19" s="45"/>
      <c r="W19" s="45"/>
      <c r="X19" s="45"/>
      <c r="Y19" s="46"/>
      <c r="Z19" s="47">
        <f>SUM(Z9:AE18)</f>
        <v>0</v>
      </c>
      <c r="AA19" s="48"/>
      <c r="AB19" s="48"/>
      <c r="AC19" s="48"/>
      <c r="AD19" s="48"/>
      <c r="AE19" s="48"/>
      <c r="AF19" s="48">
        <f>SUM(AF9:AK18)</f>
        <v>0</v>
      </c>
      <c r="AG19" s="48"/>
      <c r="AH19" s="48"/>
      <c r="AI19" s="48"/>
      <c r="AJ19" s="48"/>
      <c r="AK19" s="48"/>
      <c r="AL19" s="48">
        <f>SUM(AL9:AQ18)</f>
        <v>0</v>
      </c>
      <c r="AM19" s="48"/>
      <c r="AN19" s="48"/>
      <c r="AO19" s="48"/>
      <c r="AP19" s="48"/>
      <c r="AQ19" s="48"/>
      <c r="AR19" s="48">
        <f t="shared" si="0"/>
        <v>0</v>
      </c>
      <c r="AS19" s="48"/>
      <c r="AT19" s="48"/>
      <c r="AU19" s="48"/>
      <c r="AV19" s="48"/>
      <c r="AW19" s="49"/>
      <c r="AX19" s="47">
        <f>SUM(AX9:BC18)</f>
        <v>0</v>
      </c>
      <c r="AY19" s="48"/>
      <c r="AZ19" s="48"/>
      <c r="BA19" s="48"/>
      <c r="BB19" s="48"/>
      <c r="BC19" s="48"/>
      <c r="BD19" s="34">
        <f>SUM(BD9:BI18)</f>
        <v>0</v>
      </c>
      <c r="BE19" s="34"/>
      <c r="BF19" s="34"/>
      <c r="BG19" s="34"/>
      <c r="BH19" s="34"/>
      <c r="BI19" s="34"/>
      <c r="BJ19" s="34">
        <f>SUM(BJ9:BO18)</f>
        <v>0</v>
      </c>
      <c r="BK19" s="34"/>
      <c r="BL19" s="34"/>
      <c r="BM19" s="34"/>
      <c r="BN19" s="34"/>
      <c r="BO19" s="34"/>
      <c r="BP19" s="35"/>
      <c r="BQ19" s="35"/>
      <c r="BR19" s="35"/>
      <c r="BS19" s="35"/>
      <c r="BT19" s="35"/>
      <c r="BU19" s="34">
        <f>SUM(BU9:BZ18)</f>
        <v>0</v>
      </c>
      <c r="BV19" s="34"/>
      <c r="BW19" s="34"/>
      <c r="BX19" s="34"/>
      <c r="BY19" s="34"/>
      <c r="BZ19" s="36"/>
      <c r="CA19" s="23"/>
    </row>
    <row r="20" spans="2:89" ht="16.5" customHeight="1" thickTop="1" x14ac:dyDescent="0.15">
      <c r="B20" s="33" t="s">
        <v>18</v>
      </c>
      <c r="C20" s="33"/>
      <c r="D20" s="33"/>
      <c r="E20" s="33"/>
      <c r="F20" s="33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</row>
    <row r="21" spans="2:89" ht="16.5" customHeight="1" x14ac:dyDescent="0.15">
      <c r="B21" s="27">
        <v>1</v>
      </c>
      <c r="C21" s="27"/>
      <c r="D21" s="28" t="s">
        <v>92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16"/>
    </row>
    <row r="22" spans="2:89" ht="16.5" customHeight="1" x14ac:dyDescent="0.15"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16"/>
    </row>
    <row r="23" spans="2:89" ht="16.5" customHeight="1" x14ac:dyDescent="0.15">
      <c r="B23" s="27">
        <v>2</v>
      </c>
      <c r="C23" s="27"/>
      <c r="D23" s="33" t="s">
        <v>93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</row>
    <row r="24" spans="2:89" ht="16.5" customHeight="1" x14ac:dyDescent="0.15">
      <c r="B24" s="27">
        <v>3</v>
      </c>
      <c r="C24" s="27"/>
      <c r="D24" s="33" t="s">
        <v>19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</row>
    <row r="25" spans="2:89" ht="16.5" customHeight="1" x14ac:dyDescent="0.15">
      <c r="B25" s="27">
        <v>4</v>
      </c>
      <c r="C25" s="27"/>
      <c r="D25" s="28" t="s">
        <v>55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16"/>
    </row>
    <row r="26" spans="2:89" ht="16.5" customHeight="1" x14ac:dyDescent="0.15"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16"/>
    </row>
    <row r="27" spans="2:89" ht="19.5" customHeight="1" x14ac:dyDescent="0.15">
      <c r="AP27" s="29" t="s">
        <v>20</v>
      </c>
      <c r="AQ27" s="29"/>
      <c r="AR27" s="29"/>
      <c r="AS27" s="29"/>
      <c r="AT27" s="29"/>
      <c r="AU27" s="29"/>
      <c r="AV27" s="29"/>
      <c r="AW27" s="29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15"/>
    </row>
    <row r="28" spans="2:89" ht="19.5" customHeight="1" x14ac:dyDescent="0.15">
      <c r="AP28" s="31" t="s">
        <v>21</v>
      </c>
      <c r="AQ28" s="31"/>
      <c r="AR28" s="31"/>
      <c r="AS28" s="31"/>
      <c r="AT28" s="31"/>
      <c r="AU28" s="31"/>
      <c r="AV28" s="31"/>
      <c r="AW28" s="31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15"/>
    </row>
    <row r="29" spans="2:89" ht="19.5" customHeight="1" x14ac:dyDescent="0.15">
      <c r="AP29" s="21"/>
      <c r="AQ29" s="21"/>
      <c r="AR29" s="21"/>
      <c r="AS29" s="21"/>
      <c r="AT29" s="21"/>
      <c r="AU29" s="21"/>
      <c r="AV29" s="21"/>
      <c r="AW29" s="21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</row>
    <row r="30" spans="2:89" ht="19.5" customHeight="1" x14ac:dyDescent="0.15">
      <c r="AP30" s="21"/>
      <c r="AQ30" s="21"/>
      <c r="AR30" s="21"/>
      <c r="AS30" s="21"/>
      <c r="AT30" s="21"/>
      <c r="AU30" s="21"/>
      <c r="AV30" s="21"/>
      <c r="AW30" s="21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</row>
    <row r="31" spans="2:89" ht="19.5" customHeight="1" x14ac:dyDescent="0.15">
      <c r="AP31" s="21"/>
      <c r="AQ31" s="21"/>
      <c r="AR31" s="21"/>
      <c r="AS31" s="21"/>
      <c r="AT31" s="21"/>
      <c r="AU31" s="21"/>
      <c r="AV31" s="21"/>
      <c r="AW31" s="21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</row>
    <row r="32" spans="2:89" ht="19.5" customHeight="1" x14ac:dyDescent="0.15">
      <c r="AP32" s="21"/>
      <c r="AQ32" s="21"/>
      <c r="AR32" s="21"/>
      <c r="AS32" s="21"/>
      <c r="AT32" s="21"/>
      <c r="AU32" s="21"/>
      <c r="AV32" s="21"/>
      <c r="AW32" s="21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</row>
    <row r="33" spans="1:28" ht="21" customHeight="1" x14ac:dyDescent="0.15">
      <c r="A33" s="1" t="s">
        <v>89</v>
      </c>
      <c r="AB33" s="1" t="s">
        <v>91</v>
      </c>
    </row>
    <row r="34" spans="1:28" ht="21" customHeight="1" x14ac:dyDescent="0.15">
      <c r="A34" s="1" t="s">
        <v>62</v>
      </c>
      <c r="AB34" s="1">
        <v>1</v>
      </c>
    </row>
    <row r="35" spans="1:28" ht="21" customHeight="1" x14ac:dyDescent="0.15">
      <c r="A35" s="1" t="s">
        <v>63</v>
      </c>
      <c r="AB35" s="1">
        <v>2</v>
      </c>
    </row>
    <row r="36" spans="1:28" ht="21" customHeight="1" x14ac:dyDescent="0.15">
      <c r="A36" s="1" t="s">
        <v>64</v>
      </c>
      <c r="AB36" s="1" t="s">
        <v>94</v>
      </c>
    </row>
    <row r="37" spans="1:28" ht="21" customHeight="1" x14ac:dyDescent="0.15">
      <c r="A37" s="1" t="s">
        <v>65</v>
      </c>
      <c r="AB37" s="1" t="s">
        <v>95</v>
      </c>
    </row>
    <row r="38" spans="1:28" ht="21" customHeight="1" x14ac:dyDescent="0.15">
      <c r="A38" s="1" t="s">
        <v>66</v>
      </c>
      <c r="AB38" s="1" t="s">
        <v>88</v>
      </c>
    </row>
    <row r="39" spans="1:28" ht="21" customHeight="1" x14ac:dyDescent="0.15">
      <c r="A39" s="1" t="s">
        <v>67</v>
      </c>
    </row>
    <row r="40" spans="1:28" ht="21" customHeight="1" x14ac:dyDescent="0.15">
      <c r="A40" s="1" t="s">
        <v>27</v>
      </c>
    </row>
    <row r="41" spans="1:28" ht="21" customHeight="1" x14ac:dyDescent="0.15">
      <c r="A41" s="1" t="s">
        <v>28</v>
      </c>
    </row>
    <row r="42" spans="1:28" ht="21" customHeight="1" x14ac:dyDescent="0.15">
      <c r="A42" s="1" t="s">
        <v>68</v>
      </c>
    </row>
    <row r="43" spans="1:28" ht="21" customHeight="1" x14ac:dyDescent="0.15">
      <c r="A43" s="1" t="s">
        <v>69</v>
      </c>
    </row>
    <row r="44" spans="1:28" ht="21" customHeight="1" x14ac:dyDescent="0.15">
      <c r="A44" s="1" t="s">
        <v>70</v>
      </c>
    </row>
    <row r="45" spans="1:28" ht="21" customHeight="1" x14ac:dyDescent="0.15">
      <c r="A45" s="1" t="s">
        <v>71</v>
      </c>
    </row>
    <row r="46" spans="1:28" ht="21" customHeight="1" x14ac:dyDescent="0.15">
      <c r="A46" s="1" t="s">
        <v>72</v>
      </c>
    </row>
    <row r="47" spans="1:28" ht="21" customHeight="1" x14ac:dyDescent="0.15">
      <c r="A47" s="1" t="s">
        <v>73</v>
      </c>
    </row>
    <row r="48" spans="1:28" ht="21" customHeight="1" x14ac:dyDescent="0.15">
      <c r="A48" s="1" t="s">
        <v>74</v>
      </c>
    </row>
    <row r="49" spans="1:1" ht="21" customHeight="1" x14ac:dyDescent="0.15">
      <c r="A49" s="1" t="s">
        <v>75</v>
      </c>
    </row>
    <row r="50" spans="1:1" ht="21" customHeight="1" x14ac:dyDescent="0.15">
      <c r="A50" s="1" t="s">
        <v>76</v>
      </c>
    </row>
    <row r="51" spans="1:1" ht="21" customHeight="1" x14ac:dyDescent="0.15">
      <c r="A51" s="1" t="s">
        <v>77</v>
      </c>
    </row>
    <row r="52" spans="1:1" ht="21" customHeight="1" x14ac:dyDescent="0.15">
      <c r="A52" s="1" t="s">
        <v>78</v>
      </c>
    </row>
    <row r="53" spans="1:1" ht="21" customHeight="1" x14ac:dyDescent="0.15">
      <c r="A53" s="1" t="s">
        <v>79</v>
      </c>
    </row>
    <row r="54" spans="1:1" ht="21" customHeight="1" x14ac:dyDescent="0.15">
      <c r="A54" s="1" t="s">
        <v>80</v>
      </c>
    </row>
    <row r="55" spans="1:1" ht="21" customHeight="1" x14ac:dyDescent="0.15">
      <c r="A55" s="1" t="s">
        <v>81</v>
      </c>
    </row>
    <row r="56" spans="1:1" ht="21" customHeight="1" x14ac:dyDescent="0.15">
      <c r="A56" s="1" t="s">
        <v>82</v>
      </c>
    </row>
    <row r="57" spans="1:1" ht="21" customHeight="1" x14ac:dyDescent="0.15">
      <c r="A57" s="1" t="s">
        <v>83</v>
      </c>
    </row>
    <row r="58" spans="1:1" ht="21" customHeight="1" x14ac:dyDescent="0.15">
      <c r="A58" s="1" t="s">
        <v>84</v>
      </c>
    </row>
    <row r="59" spans="1:1" ht="21" customHeight="1" x14ac:dyDescent="0.15">
      <c r="A59" s="1" t="s">
        <v>85</v>
      </c>
    </row>
    <row r="60" spans="1:1" ht="21" customHeight="1" x14ac:dyDescent="0.15">
      <c r="A60" s="1" t="s">
        <v>86</v>
      </c>
    </row>
    <row r="61" spans="1:1" ht="21" customHeight="1" x14ac:dyDescent="0.15">
      <c r="A61" s="1" t="s">
        <v>87</v>
      </c>
    </row>
    <row r="62" spans="1:1" ht="21" customHeight="1" x14ac:dyDescent="0.15"/>
  </sheetData>
  <sheetProtection sheet="1" objects="1" scenarios="1"/>
  <mergeCells count="196">
    <mergeCell ref="A1:BZ1"/>
    <mergeCell ref="B3:I3"/>
    <mergeCell ref="J3:P3"/>
    <mergeCell ref="AF3:AH3"/>
    <mergeCell ref="AI3:AM3"/>
    <mergeCell ref="AN3:AO3"/>
    <mergeCell ref="AP3:AR3"/>
    <mergeCell ref="AS3:AW3"/>
    <mergeCell ref="BA3:BI3"/>
    <mergeCell ref="BJ3:BX3"/>
    <mergeCell ref="B7:C8"/>
    <mergeCell ref="D7:K8"/>
    <mergeCell ref="L7:S8"/>
    <mergeCell ref="T7:Y8"/>
    <mergeCell ref="Z7:AW7"/>
    <mergeCell ref="AX7:BZ7"/>
    <mergeCell ref="B5:F5"/>
    <mergeCell ref="G5:Y5"/>
    <mergeCell ref="AA5:AE5"/>
    <mergeCell ref="AF5:AX5"/>
    <mergeCell ref="AZ5:BF5"/>
    <mergeCell ref="BG5:BY5"/>
    <mergeCell ref="L9:S9"/>
    <mergeCell ref="T9:Y9"/>
    <mergeCell ref="Z9:AE9"/>
    <mergeCell ref="AF9:AK9"/>
    <mergeCell ref="CC7:CK7"/>
    <mergeCell ref="Z8:AE8"/>
    <mergeCell ref="AF8:AK8"/>
    <mergeCell ref="AL8:AQ8"/>
    <mergeCell ref="AR8:AW8"/>
    <mergeCell ref="AX8:BC8"/>
    <mergeCell ref="BD8:BI8"/>
    <mergeCell ref="BJ8:BO8"/>
    <mergeCell ref="BP8:BT8"/>
    <mergeCell ref="BU8:BZ8"/>
    <mergeCell ref="AX10:BC10"/>
    <mergeCell ref="BD10:BI10"/>
    <mergeCell ref="BJ10:BO10"/>
    <mergeCell ref="BP10:BQ10"/>
    <mergeCell ref="BS10:BT10"/>
    <mergeCell ref="BU10:BZ10"/>
    <mergeCell ref="BS9:BT9"/>
    <mergeCell ref="BU9:BZ9"/>
    <mergeCell ref="B10:C10"/>
    <mergeCell ref="D10:K10"/>
    <mergeCell ref="L10:S10"/>
    <mergeCell ref="T10:Y10"/>
    <mergeCell ref="Z10:AE10"/>
    <mergeCell ref="AF10:AK10"/>
    <mergeCell ref="AL10:AQ10"/>
    <mergeCell ref="AR10:AW10"/>
    <mergeCell ref="AL9:AQ9"/>
    <mergeCell ref="AR9:AW9"/>
    <mergeCell ref="AX9:BC9"/>
    <mergeCell ref="BD9:BI9"/>
    <mergeCell ref="BJ9:BO9"/>
    <mergeCell ref="BP9:BQ9"/>
    <mergeCell ref="B9:C9"/>
    <mergeCell ref="D9:K9"/>
    <mergeCell ref="BU12:BZ12"/>
    <mergeCell ref="BS11:BT11"/>
    <mergeCell ref="BU11:BZ11"/>
    <mergeCell ref="B12:C12"/>
    <mergeCell ref="D12:K12"/>
    <mergeCell ref="L12:S12"/>
    <mergeCell ref="T12:Y12"/>
    <mergeCell ref="Z12:AE12"/>
    <mergeCell ref="AF12:AK12"/>
    <mergeCell ref="AL12:AQ12"/>
    <mergeCell ref="AR12:AW12"/>
    <mergeCell ref="AL11:AQ11"/>
    <mergeCell ref="AR11:AW11"/>
    <mergeCell ref="AX11:BC11"/>
    <mergeCell ref="BD11:BI11"/>
    <mergeCell ref="BJ11:BO11"/>
    <mergeCell ref="BP11:BQ11"/>
    <mergeCell ref="B11:C11"/>
    <mergeCell ref="D11:K11"/>
    <mergeCell ref="L11:S11"/>
    <mergeCell ref="T11:Y11"/>
    <mergeCell ref="Z11:AE11"/>
    <mergeCell ref="AF11:AK11"/>
    <mergeCell ref="L13:S13"/>
    <mergeCell ref="T13:Y13"/>
    <mergeCell ref="Z13:AE13"/>
    <mergeCell ref="AF13:AK13"/>
    <mergeCell ref="AX12:BC12"/>
    <mergeCell ref="BD12:BI12"/>
    <mergeCell ref="BJ12:BO12"/>
    <mergeCell ref="BP12:BQ12"/>
    <mergeCell ref="BS12:BT12"/>
    <mergeCell ref="AX14:BC14"/>
    <mergeCell ref="BD14:BI14"/>
    <mergeCell ref="BJ14:BO14"/>
    <mergeCell ref="BP14:BQ14"/>
    <mergeCell ref="BS14:BT14"/>
    <mergeCell ref="BU14:BZ14"/>
    <mergeCell ref="BS13:BT13"/>
    <mergeCell ref="BU13:BZ13"/>
    <mergeCell ref="B14:C14"/>
    <mergeCell ref="D14:K14"/>
    <mergeCell ref="L14:S14"/>
    <mergeCell ref="T14:Y14"/>
    <mergeCell ref="Z14:AE14"/>
    <mergeCell ref="AF14:AK14"/>
    <mergeCell ref="AL14:AQ14"/>
    <mergeCell ref="AR14:AW14"/>
    <mergeCell ref="AL13:AQ13"/>
    <mergeCell ref="AR13:AW13"/>
    <mergeCell ref="AX13:BC13"/>
    <mergeCell ref="BD13:BI13"/>
    <mergeCell ref="BJ13:BO13"/>
    <mergeCell ref="BP13:BQ13"/>
    <mergeCell ref="B13:C13"/>
    <mergeCell ref="D13:K13"/>
    <mergeCell ref="BU16:BZ16"/>
    <mergeCell ref="BS15:BT15"/>
    <mergeCell ref="BU15:BZ15"/>
    <mergeCell ref="B16:C16"/>
    <mergeCell ref="D16:K16"/>
    <mergeCell ref="L16:S16"/>
    <mergeCell ref="T16:Y16"/>
    <mergeCell ref="Z16:AE16"/>
    <mergeCell ref="AF16:AK16"/>
    <mergeCell ref="AL16:AQ16"/>
    <mergeCell ref="AR16:AW16"/>
    <mergeCell ref="AL15:AQ15"/>
    <mergeCell ref="AR15:AW15"/>
    <mergeCell ref="AX15:BC15"/>
    <mergeCell ref="BD15:BI15"/>
    <mergeCell ref="BJ15:BO15"/>
    <mergeCell ref="BP15:BQ15"/>
    <mergeCell ref="B15:C15"/>
    <mergeCell ref="D15:K15"/>
    <mergeCell ref="L15:S15"/>
    <mergeCell ref="T15:Y15"/>
    <mergeCell ref="Z15:AE15"/>
    <mergeCell ref="AF15:AK15"/>
    <mergeCell ref="L17:S17"/>
    <mergeCell ref="T17:Y17"/>
    <mergeCell ref="Z17:AE17"/>
    <mergeCell ref="AF17:AK17"/>
    <mergeCell ref="AX16:BC16"/>
    <mergeCell ref="BD16:BI16"/>
    <mergeCell ref="BJ16:BO16"/>
    <mergeCell ref="BP16:BQ16"/>
    <mergeCell ref="BS16:BT16"/>
    <mergeCell ref="AX18:BC18"/>
    <mergeCell ref="BD18:BI18"/>
    <mergeCell ref="BJ18:BO18"/>
    <mergeCell ref="BP18:BQ18"/>
    <mergeCell ref="BS18:BT18"/>
    <mergeCell ref="BU18:BZ18"/>
    <mergeCell ref="BS17:BT17"/>
    <mergeCell ref="BU17:BZ17"/>
    <mergeCell ref="B18:C18"/>
    <mergeCell ref="D18:K18"/>
    <mergeCell ref="L18:S18"/>
    <mergeCell ref="T18:Y18"/>
    <mergeCell ref="Z18:AE18"/>
    <mergeCell ref="AF18:AK18"/>
    <mergeCell ref="AL18:AQ18"/>
    <mergeCell ref="AR18:AW18"/>
    <mergeCell ref="AL17:AQ17"/>
    <mergeCell ref="AR17:AW17"/>
    <mergeCell ref="AX17:BC17"/>
    <mergeCell ref="BD17:BI17"/>
    <mergeCell ref="BJ17:BO17"/>
    <mergeCell ref="BP17:BQ17"/>
    <mergeCell ref="B17:C17"/>
    <mergeCell ref="D17:K17"/>
    <mergeCell ref="AX19:BC19"/>
    <mergeCell ref="BD19:BI19"/>
    <mergeCell ref="BJ19:BO19"/>
    <mergeCell ref="BP19:BT19"/>
    <mergeCell ref="BU19:BZ19"/>
    <mergeCell ref="B20:F20"/>
    <mergeCell ref="B19:S19"/>
    <mergeCell ref="T19:Y19"/>
    <mergeCell ref="Z19:AE19"/>
    <mergeCell ref="AF19:AK19"/>
    <mergeCell ref="AL19:AQ19"/>
    <mergeCell ref="AR19:AW19"/>
    <mergeCell ref="B25:C25"/>
    <mergeCell ref="D25:BZ26"/>
    <mergeCell ref="AP27:AW27"/>
    <mergeCell ref="AX27:BZ27"/>
    <mergeCell ref="AP28:AW28"/>
    <mergeCell ref="AX28:BZ28"/>
    <mergeCell ref="B21:C21"/>
    <mergeCell ref="D21:BZ22"/>
    <mergeCell ref="B23:C23"/>
    <mergeCell ref="D23:BZ23"/>
    <mergeCell ref="B24:C24"/>
    <mergeCell ref="D24:BZ24"/>
  </mergeCells>
  <phoneticPr fontId="3"/>
  <dataValidations count="2">
    <dataValidation type="list" allowBlank="1" showInputMessage="1" showErrorMessage="1" sqref="BG5:BY5" xr:uid="{D7FD1433-F2A4-4AA5-BE8A-96642891BC50}">
      <formula1>$A$34:$A$61</formula1>
    </dataValidation>
    <dataValidation type="list" allowBlank="1" showInputMessage="1" showErrorMessage="1" sqref="T9:Y18" xr:uid="{0FEEA9AF-8BBF-44FC-99DE-EC36E197E4AB}">
      <formula1>$AB$34:$AB$38</formula1>
    </dataValidation>
  </dataValidations>
  <printOptions horizontalCentered="1"/>
  <pageMargins left="0" right="0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>
      <selection activeCell="A29" sqref="A29"/>
    </sheetView>
  </sheetViews>
  <sheetFormatPr defaultRowHeight="13.5" x14ac:dyDescent="0.15"/>
  <cols>
    <col min="1" max="1" width="38.375" customWidth="1"/>
  </cols>
  <sheetData>
    <row r="1" spans="1:1" x14ac:dyDescent="0.15">
      <c r="A1" t="s">
        <v>22</v>
      </c>
    </row>
    <row r="2" spans="1:1" x14ac:dyDescent="0.15">
      <c r="A2" t="s">
        <v>23</v>
      </c>
    </row>
    <row r="3" spans="1:1" x14ac:dyDescent="0.15">
      <c r="A3" t="s">
        <v>24</v>
      </c>
    </row>
    <row r="4" spans="1:1" x14ac:dyDescent="0.15">
      <c r="A4" t="s">
        <v>36</v>
      </c>
    </row>
    <row r="5" spans="1:1" x14ac:dyDescent="0.15">
      <c r="A5" t="s">
        <v>25</v>
      </c>
    </row>
    <row r="6" spans="1:1" x14ac:dyDescent="0.15">
      <c r="A6" t="s">
        <v>26</v>
      </c>
    </row>
    <row r="7" spans="1:1" x14ac:dyDescent="0.15">
      <c r="A7" t="s">
        <v>27</v>
      </c>
    </row>
    <row r="8" spans="1:1" x14ac:dyDescent="0.15">
      <c r="A8" t="s">
        <v>28</v>
      </c>
    </row>
    <row r="9" spans="1:1" x14ac:dyDescent="0.15">
      <c r="A9" t="s">
        <v>29</v>
      </c>
    </row>
    <row r="10" spans="1:1" x14ac:dyDescent="0.15">
      <c r="A10" t="s">
        <v>30</v>
      </c>
    </row>
    <row r="11" spans="1:1" x14ac:dyDescent="0.15">
      <c r="A11" t="s">
        <v>31</v>
      </c>
    </row>
    <row r="12" spans="1:1" x14ac:dyDescent="0.15">
      <c r="A12" t="s">
        <v>33</v>
      </c>
    </row>
    <row r="13" spans="1:1" x14ac:dyDescent="0.15">
      <c r="A13" t="s">
        <v>34</v>
      </c>
    </row>
    <row r="14" spans="1:1" x14ac:dyDescent="0.15">
      <c r="A14" t="s">
        <v>35</v>
      </c>
    </row>
    <row r="15" spans="1:1" x14ac:dyDescent="0.15">
      <c r="A15" t="s">
        <v>32</v>
      </c>
    </row>
    <row r="16" spans="1:1" x14ac:dyDescent="0.15">
      <c r="A16" t="s">
        <v>37</v>
      </c>
    </row>
    <row r="17" spans="1:1" x14ac:dyDescent="0.15">
      <c r="A17" t="s">
        <v>38</v>
      </c>
    </row>
    <row r="18" spans="1:1" x14ac:dyDescent="0.15">
      <c r="A18" t="s">
        <v>40</v>
      </c>
    </row>
    <row r="19" spans="1:1" x14ac:dyDescent="0.15">
      <c r="A19" t="s">
        <v>41</v>
      </c>
    </row>
    <row r="20" spans="1:1" x14ac:dyDescent="0.15">
      <c r="A20" t="s">
        <v>39</v>
      </c>
    </row>
    <row r="21" spans="1:1" x14ac:dyDescent="0.15">
      <c r="A21" t="s">
        <v>42</v>
      </c>
    </row>
    <row r="22" spans="1:1" x14ac:dyDescent="0.15">
      <c r="A22" t="s">
        <v>43</v>
      </c>
    </row>
    <row r="23" spans="1:1" x14ac:dyDescent="0.15">
      <c r="A23" t="s">
        <v>44</v>
      </c>
    </row>
    <row r="24" spans="1:1" x14ac:dyDescent="0.15">
      <c r="A24" t="s">
        <v>45</v>
      </c>
    </row>
    <row r="25" spans="1:1" x14ac:dyDescent="0.15">
      <c r="A25" t="s">
        <v>46</v>
      </c>
    </row>
    <row r="26" spans="1:1" x14ac:dyDescent="0.15">
      <c r="A26" t="s">
        <v>47</v>
      </c>
    </row>
    <row r="27" spans="1:1" x14ac:dyDescent="0.15">
      <c r="A27" t="s">
        <v>48</v>
      </c>
    </row>
    <row r="28" spans="1:1" x14ac:dyDescent="0.15">
      <c r="A28" t="s">
        <v>49</v>
      </c>
    </row>
  </sheetData>
  <sheetProtection sheet="1" objects="1" scenarios="1"/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A6" sqref="A6"/>
    </sheetView>
  </sheetViews>
  <sheetFormatPr defaultRowHeight="13.5" x14ac:dyDescent="0.15"/>
  <sheetData>
    <row r="1" spans="1:1" x14ac:dyDescent="0.15">
      <c r="A1" s="13">
        <v>1</v>
      </c>
    </row>
    <row r="2" spans="1:1" x14ac:dyDescent="0.15">
      <c r="A2" s="13">
        <v>2</v>
      </c>
    </row>
    <row r="3" spans="1:1" x14ac:dyDescent="0.15">
      <c r="A3" s="13" t="s">
        <v>52</v>
      </c>
    </row>
    <row r="4" spans="1:1" x14ac:dyDescent="0.15">
      <c r="A4" s="13" t="s">
        <v>53</v>
      </c>
    </row>
    <row r="5" spans="1:1" x14ac:dyDescent="0.15">
      <c r="A5" t="s">
        <v>54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1ページ</vt:lpstr>
      <vt:lpstr>2ページ</vt:lpstr>
      <vt:lpstr>3ページ</vt:lpstr>
      <vt:lpstr>サービス名</vt:lpstr>
      <vt:lpstr>利用者負担段階</vt:lpstr>
      <vt:lpstr>'1ページ'!Print_Area</vt:lpstr>
      <vt:lpstr>'2ページ'!Print_Area</vt:lpstr>
      <vt:lpstr>'3ページ'!Print_Area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2025-02-18T07:17:22Z</cp:lastPrinted>
  <dcterms:created xsi:type="dcterms:W3CDTF">2016-12-05T06:14:53Z</dcterms:created>
  <dcterms:modified xsi:type="dcterms:W3CDTF">2025-02-18T07:20:04Z</dcterms:modified>
</cp:coreProperties>
</file>