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学校用\"/>
    </mc:Choice>
  </mc:AlternateContent>
  <xr:revisionPtr revIDLastSave="0" documentId="13_ncr:1_{86300F0A-B852-487E-99F2-0D0243D838EC}" xr6:coauthVersionLast="47" xr6:coauthVersionMax="47" xr10:uidLastSave="{00000000-0000-0000-0000-000000000000}"/>
  <bookViews>
    <workbookView xWindow="-120" yWindow="-120" windowWidth="20730" windowHeight="11040" xr2:uid="{2FA931C0-60EA-4092-9337-CD23A3B76269}"/>
  </bookViews>
  <sheets>
    <sheet name="使い方 " sheetId="13" r:id="rId1"/>
    <sheet name="(1)報告書" sheetId="11" r:id="rId2"/>
    <sheet name="リスト" sheetId="12" state="hidden" r:id="rId3"/>
    <sheet name="(2)施設情報 " sheetId="14"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1" hidden="1">'(1)報告書'!$B$62:$Q$71</definedName>
    <definedName name="_xlnm._FilterDatabase" localSheetId="2" hidden="1">リスト!$D$3:$D$8</definedName>
    <definedName name="【記入】">'(1)報告書'!$D$45</definedName>
    <definedName name="_xlnm.Criteria" localSheetId="2">リスト!$C$43:$J$43</definedName>
    <definedName name="_xlnm.Print_Area" localSheetId="1">'(1)報告書'!$A$1:$Q$74</definedName>
    <definedName name="_xlnm.Print_Area" localSheetId="3">'(2)施設情報 '!$A$1:$H$28</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D5" i="14"/>
  <c r="F4" i="14"/>
  <c r="D4" i="14"/>
  <c r="D3" i="14"/>
  <c r="R6" i="1" l="1"/>
  <c r="Q6" i="1"/>
  <c r="P6" i="1"/>
  <c r="O6" i="1"/>
  <c r="N6" i="1"/>
  <c r="M6" i="1"/>
  <c r="L6" i="1"/>
  <c r="K6" i="1"/>
  <c r="J6" i="1"/>
  <c r="I6" i="1"/>
  <c r="H6" i="1"/>
  <c r="G6" i="1"/>
  <c r="F6" i="1"/>
  <c r="E6" i="1"/>
  <c r="D6" i="1"/>
  <c r="S6" i="1"/>
  <c r="R1" i="9"/>
  <c r="Q1" i="9"/>
  <c r="P1" i="9"/>
  <c r="O1" i="9"/>
  <c r="N1" i="9"/>
  <c r="M1" i="9"/>
  <c r="L1" i="9"/>
  <c r="K1" i="9"/>
  <c r="J1" i="9"/>
  <c r="I1" i="9"/>
  <c r="H1" i="9"/>
  <c r="G1" i="9"/>
  <c r="F1" i="9"/>
  <c r="E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19" i="9"/>
  <c r="K3" i="9"/>
  <c r="K4" i="9"/>
  <c r="K5" i="9"/>
  <c r="K6" i="9"/>
  <c r="K7" i="9"/>
  <c r="K8" i="9"/>
  <c r="K9" i="9"/>
  <c r="K10" i="9"/>
  <c r="K11" i="9"/>
  <c r="K12" i="9"/>
  <c r="K13" i="9"/>
  <c r="K14" i="9"/>
  <c r="K15" i="9"/>
  <c r="K16" i="9"/>
  <c r="K17" i="9"/>
  <c r="K18"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N24" i="14"/>
  <c r="M24" i="14"/>
  <c r="N25" i="14" s="1"/>
  <c r="G24" i="14"/>
  <c r="F24" i="14"/>
  <c r="G25" i="14" s="1"/>
  <c r="P15" i="11" l="1"/>
  <c r="O6" i="8"/>
  <c r="J6" i="8"/>
  <c r="L6" i="8"/>
  <c r="C6" i="8"/>
  <c r="P14" i="11"/>
  <c r="T8" i="1" l="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T67" i="1" s="1"/>
  <c r="E67" i="1"/>
  <c r="F67" i="1"/>
  <c r="G67" i="1"/>
  <c r="H67" i="1"/>
  <c r="I67" i="1"/>
  <c r="J67" i="1"/>
  <c r="K67" i="1"/>
  <c r="L67" i="1"/>
  <c r="M67" i="1"/>
  <c r="N67" i="1"/>
  <c r="O67" i="1"/>
  <c r="P67" i="1"/>
  <c r="Q67" i="1"/>
  <c r="R67" i="1"/>
  <c r="S67" i="1"/>
  <c r="D67" i="1"/>
  <c r="B2" i="9" l="1"/>
  <c r="B3" i="9" l="1"/>
  <c r="B4" i="9"/>
  <c r="B7" i="9"/>
  <c r="B6" i="9"/>
  <c r="B23" i="9"/>
  <c r="B22" i="9"/>
  <c r="B21" i="9"/>
  <c r="B20" i="9"/>
  <c r="B19" i="9"/>
  <c r="B18" i="9"/>
  <c r="B17" i="9"/>
  <c r="B16" i="9"/>
  <c r="B15" i="9"/>
  <c r="B14" i="9"/>
  <c r="B13" i="9"/>
  <c r="B12" i="9"/>
  <c r="B11" i="9"/>
  <c r="B10" i="9"/>
  <c r="B9" i="9"/>
  <c r="B5" i="9"/>
  <c r="B8" i="9"/>
  <c r="S2" i="9"/>
  <c r="B27" i="9" l="1"/>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E80CD9F6-9692-44A0-86ED-84D192BF0AEA}">
      <text>
        <r>
          <rPr>
            <b/>
            <sz val="11"/>
            <color indexed="81"/>
            <rFont val="UD デジタル 教科書体 N-R"/>
            <family val="1"/>
            <charset val="128"/>
          </rPr>
          <t>入力方法：</t>
        </r>
        <r>
          <rPr>
            <sz val="11"/>
            <color indexed="81"/>
            <rFont val="UD デジタル 教科書体 N-R"/>
            <family val="1"/>
            <charset val="128"/>
          </rPr>
          <t>太枠内に文字または数字を入力し、□にはチェックを入れてください（入力するとシートが薄黄→白にかわります）。
　　　　　 保健所記入欄の下にも入力していただきたい項目が続きますので、スクロールして入力を続けてください。</t>
        </r>
      </text>
    </comment>
    <comment ref="A22" authorId="0" shapeId="0" xr:uid="{3E327FD2-64F7-4333-8071-7145591AFC04}">
      <text>
        <r>
          <rPr>
            <sz val="12"/>
            <color indexed="81"/>
            <rFont val="UD デジタル 教科書体 N-R"/>
            <family val="1"/>
            <charset val="128"/>
          </rPr>
          <t>この下にも質問・確認内容があります。セル31までスクロールして入力を続けてください。</t>
        </r>
      </text>
    </comment>
  </commentList>
</comments>
</file>

<file path=xl/sharedStrings.xml><?xml version="1.0" encoding="utf-8"?>
<sst xmlns="http://schemas.openxmlformats.org/spreadsheetml/2006/main" count="1232" uniqueCount="296">
  <si>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</si>
  <si>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</si>
  <si>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クラス名</t>
    <rPh sb="3" eb="4">
      <t>メイ</t>
    </rPh>
    <phoneticPr fontId="2"/>
  </si>
  <si>
    <t>疾患名</t>
    <rPh sb="0" eb="3">
      <t>シッカンメイ</t>
    </rPh>
    <phoneticPr fontId="2"/>
  </si>
  <si>
    <t>クラス名</t>
    <rPh sb="3" eb="4">
      <t>メイ</t>
    </rPh>
    <phoneticPr fontId="5"/>
  </si>
  <si>
    <t>階</t>
    <rPh sb="0" eb="1">
      <t>カイ</t>
    </rPh>
    <phoneticPr fontId="5"/>
  </si>
  <si>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</si>
  <si>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</si>
  <si>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</si>
  <si>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</si>
  <si>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3"/>
  </si>
  <si>
    <t>担当者名（職種）：</t>
    <rPh sb="0" eb="4">
      <t>タントウシャメイ</t>
    </rPh>
    <rPh sb="5" eb="7">
      <t>ショクシュ</t>
    </rPh>
    <phoneticPr fontId="13"/>
  </si>
  <si>
    <t>電話番号：</t>
    <rPh sb="0" eb="4">
      <t>デンワバンゴウ</t>
    </rPh>
    <phoneticPr fontId="13"/>
  </si>
  <si>
    <t>記入日</t>
    <rPh sb="0" eb="3">
      <t>キニュウビ</t>
    </rPh>
    <phoneticPr fontId="13"/>
  </si>
  <si>
    <t>　《記入方法》</t>
  </si>
  <si>
    <t>No.</t>
    <phoneticPr fontId="5"/>
  </si>
  <si>
    <t>イニシャル</t>
    <phoneticPr fontId="5"/>
  </si>
  <si>
    <t>年齢</t>
    <rPh sb="0" eb="2">
      <t>ネンレイ</t>
    </rPh>
    <phoneticPr fontId="5"/>
  </si>
  <si>
    <t>性別</t>
    <rPh sb="0" eb="2">
      <t>セイベツ</t>
    </rPh>
    <phoneticPr fontId="5"/>
  </si>
  <si>
    <t>学年</t>
    <rPh sb="0" eb="2">
      <t>ガクネン</t>
    </rPh>
    <phoneticPr fontId="13"/>
  </si>
  <si>
    <t>クラス</t>
    <phoneticPr fontId="13"/>
  </si>
  <si>
    <t>発症日</t>
    <rPh sb="0" eb="2">
      <t>ハッショウ</t>
    </rPh>
    <rPh sb="2" eb="3">
      <t>ヒ</t>
    </rPh>
    <phoneticPr fontId="5"/>
  </si>
  <si>
    <t>発症時間</t>
    <rPh sb="0" eb="4">
      <t>ハッショウジカン</t>
    </rPh>
    <phoneticPr fontId="5"/>
  </si>
  <si>
    <t>発熱</t>
    <phoneticPr fontId="13"/>
  </si>
  <si>
    <t>受診の有無</t>
    <rPh sb="0" eb="2">
      <t>ジュシン</t>
    </rPh>
    <rPh sb="3" eb="5">
      <t>ウム</t>
    </rPh>
    <phoneticPr fontId="5"/>
  </si>
  <si>
    <t>診断/検査結果</t>
    <rPh sb="0" eb="2">
      <t>シンダン</t>
    </rPh>
    <rPh sb="3" eb="5">
      <t>ケンサ</t>
    </rPh>
    <rPh sb="5" eb="7">
      <t>ケッカ</t>
    </rPh>
    <phoneticPr fontId="5"/>
  </si>
  <si>
    <t>　　歳</t>
  </si>
  <si>
    <t>男・女</t>
    <rPh sb="0" eb="1">
      <t>オトコ</t>
    </rPh>
    <rPh sb="2" eb="3">
      <t>オンナ</t>
    </rPh>
    <phoneticPr fontId="5"/>
  </si>
  <si>
    <t>　　　時　</t>
    <rPh sb="3" eb="4">
      <t>ジ</t>
    </rPh>
    <phoneticPr fontId="13"/>
  </si>
  <si>
    <t>有・無</t>
    <rPh sb="0" eb="1">
      <t>アリ</t>
    </rPh>
    <rPh sb="2" eb="3">
      <t>ナシ</t>
    </rPh>
    <phoneticPr fontId="13"/>
  </si>
  <si>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</si>
  <si>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</si>
  <si>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</si>
  <si>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</si>
  <si>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</si>
  <si>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</si>
  <si>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</si>
  <si>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</si>
  <si>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</si>
  <si>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</si>
  <si>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</si>
  <si>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</si>
  <si>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</si>
  <si>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</si>
  <si>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</si>
  <si>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</si>
  <si>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</si>
  <si>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</si>
  <si>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</si>
  <si>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</si>
  <si>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</si>
  <si>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</si>
  <si>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</si>
  <si>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</si>
  <si>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</si>
  <si>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</si>
  <si>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</si>
  <si>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</si>
  <si>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</si>
  <si>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</si>
  <si>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</si>
  <si>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</si>
  <si>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</si>
  <si>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</si>
  <si>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</si>
  <si>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</si>
  <si>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</si>
  <si>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</si>
  <si>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</si>
  <si>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</si>
  <si>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</si>
  <si>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</si>
  <si>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</si>
  <si>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</si>
  <si>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</si>
  <si>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</si>
  <si>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</si>
  <si>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</si>
  <si>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</si>
  <si>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</si>
  <si>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</si>
  <si>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</si>
  <si>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</si>
  <si>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</si>
  <si>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</si>
  <si>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</si>
  <si>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</si>
  <si>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</si>
  <si>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</si>
  <si>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</si>
  <si>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</si>
  <si>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</si>
  <si>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</si>
  <si>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</si>
  <si>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</si>
  <si>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</si>
  <si>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</si>
  <si>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</si>
  <si>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保健予防
課長</t>
    <rPh sb="0" eb="4">
      <t>ホケンヨボウ</t>
    </rPh>
    <rPh sb="5" eb="7">
      <t>カチョウ</t>
    </rPh>
    <phoneticPr fontId="2"/>
  </si>
  <si>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</si>
  <si>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</si>
  <si>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</si>
  <si>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</si>
  <si>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</si>
  <si>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</si>
  <si>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</si>
  <si>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</si>
  <si>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</si>
  <si>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</si>
  <si>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</si>
  <si>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</si>
  <si>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</si>
  <si>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症状の
特徴</t>
    <phoneticPr fontId="2"/>
  </si>
  <si>
    <t>）</t>
    <phoneticPr fontId="2"/>
  </si>
  <si>
    <t>＜施設の対応についての確認＞</t>
  </si>
  <si>
    <t>記入日</t>
    <rPh sb="0" eb="3">
      <t>キニュウビ</t>
    </rPh>
    <phoneticPr fontId="2"/>
  </si>
  <si>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7"/>
  </si>
  <si>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</si>
  <si>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</si>
  <si>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</si>
  <si>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</si>
  <si>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</si>
  <si>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</si>
  <si>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</si>
  <si>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</si>
  <si>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</si>
  <si>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</si>
  <si>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</si>
  <si>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</si>
  <si>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</si>
  <si>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</si>
  <si>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</si>
  <si>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</si>
  <si>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</si>
  <si>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</si>
  <si>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</si>
  <si>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t>
  </si>
  <si>
    <t>【記入】</t>
  </si>
  <si>
    <t>月</t>
  </si>
  <si>
    <t>【内容】</t>
  </si>
  <si>
    <t>【日付】</t>
  </si>
  <si>
    <t>日</t>
  </si>
  <si>
    <t>【開催日】</t>
  </si>
  <si>
    <t>電話番号</t>
    <rPh sb="0" eb="2">
      <t>デンワ</t>
    </rPh>
    <rPh sb="2" eb="4">
      <t>バンゴウ</t>
    </rPh>
    <phoneticPr fontId="2"/>
  </si>
  <si>
    <t>例：</t>
    <rPh sb="0" eb="1">
      <t>レイ</t>
    </rPh>
    <phoneticPr fontId="2"/>
  </si>
  <si>
    <t>・・・</t>
    <phoneticPr fontId="2"/>
  </si>
  <si>
    <t>軟便・水様便・粘液</t>
    <rPh sb="0" eb="2">
      <t>ナンベン</t>
    </rPh>
    <rPh sb="3" eb="6">
      <t>スイヨウベン</t>
    </rPh>
    <rPh sb="7" eb="9">
      <t>ネンエキ</t>
    </rPh>
    <phoneticPr fontId="2"/>
  </si>
  <si>
    <t>軟便</t>
    <rPh sb="0" eb="2">
      <t>ナンベン</t>
    </rPh>
    <phoneticPr fontId="2"/>
  </si>
  <si>
    <t>水様便</t>
    <rPh sb="0" eb="3">
      <t>スイヨウベン</t>
    </rPh>
    <phoneticPr fontId="2"/>
  </si>
  <si>
    <t>粘液</t>
    <rPh sb="0" eb="2">
      <t>ネンエキ</t>
    </rPh>
    <phoneticPr fontId="2"/>
  </si>
  <si>
    <t>軟便・水様便</t>
    <rPh sb="0" eb="2">
      <t>ナンベン</t>
    </rPh>
    <rPh sb="3" eb="6">
      <t>スイヨウベン</t>
    </rPh>
    <phoneticPr fontId="2"/>
  </si>
  <si>
    <t>軟便・粘液</t>
    <rPh sb="0" eb="2">
      <t>ナンベン</t>
    </rPh>
    <rPh sb="3" eb="5">
      <t>ネンエキ</t>
    </rPh>
    <phoneticPr fontId="2"/>
  </si>
  <si>
    <t>水様便・粘液</t>
    <rPh sb="0" eb="3">
      <t>スイヨウベン</t>
    </rPh>
    <rPh sb="4" eb="6">
      <t>ネンエキ</t>
    </rPh>
    <phoneticPr fontId="2"/>
  </si>
  <si>
    <t>咳</t>
    <rPh sb="0" eb="1">
      <t>セキ</t>
    </rPh>
    <phoneticPr fontId="2"/>
  </si>
  <si>
    <t>痰</t>
    <rPh sb="0" eb="1">
      <t>タン</t>
    </rPh>
    <phoneticPr fontId="2"/>
  </si>
  <si>
    <t>喘鳴</t>
    <rPh sb="0" eb="2">
      <t>ゼイメイ</t>
    </rPh>
    <phoneticPr fontId="2"/>
  </si>
  <si>
    <t>咳・痰</t>
    <rPh sb="0" eb="1">
      <t>セキ</t>
    </rPh>
    <rPh sb="2" eb="3">
      <t>タン</t>
    </rPh>
    <phoneticPr fontId="2"/>
  </si>
  <si>
    <t>咳・喘鳴</t>
    <rPh sb="0" eb="1">
      <t>セキ</t>
    </rPh>
    <rPh sb="2" eb="4">
      <t>ゼイメイ</t>
    </rPh>
    <phoneticPr fontId="2"/>
  </si>
  <si>
    <t>痰・喘鳴</t>
    <rPh sb="0" eb="1">
      <t>タン</t>
    </rPh>
    <rPh sb="2" eb="4">
      <t>ゼイメイ</t>
    </rPh>
    <phoneticPr fontId="2"/>
  </si>
  <si>
    <t>咳・痰・鼻汁・喘鳴</t>
    <rPh sb="0" eb="1">
      <t>セキ</t>
    </rPh>
    <rPh sb="2" eb="3">
      <t>タン</t>
    </rPh>
    <rPh sb="4" eb="6">
      <t>ビジュウ</t>
    </rPh>
    <rPh sb="7" eb="9">
      <t>ゼイメイ</t>
    </rPh>
    <phoneticPr fontId="2"/>
  </si>
  <si>
    <t>鼻汁</t>
    <rPh sb="0" eb="2">
      <t>ビジュウ</t>
    </rPh>
    <phoneticPr fontId="2"/>
  </si>
  <si>
    <t>咳・鼻汁</t>
    <rPh sb="0" eb="1">
      <t>セキ</t>
    </rPh>
    <rPh sb="2" eb="4">
      <t>ビジュウ</t>
    </rPh>
    <phoneticPr fontId="2"/>
  </si>
  <si>
    <t>痰・鼻汁</t>
    <rPh sb="0" eb="1">
      <t>タン</t>
    </rPh>
    <rPh sb="2" eb="4">
      <t>ビジュウ</t>
    </rPh>
    <phoneticPr fontId="2"/>
  </si>
  <si>
    <t>鼻汁・喘鳴</t>
    <rPh sb="0" eb="2">
      <t>ビジュウ</t>
    </rPh>
    <rPh sb="3" eb="5">
      <t>ゼイメイ</t>
    </rPh>
    <phoneticPr fontId="2"/>
  </si>
  <si>
    <t>受診人数</t>
    <phoneticPr fontId="2"/>
  </si>
  <si>
    <t>受診状況</t>
    <phoneticPr fontId="2"/>
  </si>
  <si>
    <t>共通喫食
状況</t>
    <rPh sb="0" eb="2">
      <t>キョウツウ</t>
    </rPh>
    <rPh sb="2" eb="4">
      <t>キッショク</t>
    </rPh>
    <rPh sb="5" eb="7">
      <t>ジョウキョウ</t>
    </rPh>
    <phoneticPr fontId="2"/>
  </si>
  <si>
    <t>残食</t>
    <rPh sb="0" eb="2">
      <t>ザンショク</t>
    </rPh>
    <phoneticPr fontId="2"/>
  </si>
  <si>
    <t>有・　　無</t>
    <rPh sb="0" eb="1">
      <t>アリ</t>
    </rPh>
    <rPh sb="4" eb="5">
      <t>ナシ</t>
    </rPh>
    <phoneticPr fontId="2"/>
  </si>
  <si>
    <t>メール</t>
    <phoneticPr fontId="2"/>
  </si>
  <si>
    <t>クラス</t>
    <phoneticPr fontId="2"/>
  </si>
  <si>
    <t>その他（　　</t>
    <rPh sb="2" eb="3">
      <t>タ</t>
    </rPh>
    <phoneticPr fontId="2"/>
  </si>
  <si>
    <t>【薬品名】</t>
    <rPh sb="1" eb="4">
      <t>ヤクヒンメイ</t>
    </rPh>
    <phoneticPr fontId="2"/>
  </si>
  <si>
    <t>【濃度】</t>
    <phoneticPr fontId="2"/>
  </si>
  <si>
    <t>　　　嘔吐/下痢時の処理は、換気をよくし、使い捨て手袋・マスク・ビニールエプロンを装着し感染防御対策を行い実施している。</t>
    <rPh sb="3" eb="5">
      <t>オウト</t>
    </rPh>
    <rPh sb="6" eb="8">
      <t>ゲリ</t>
    </rPh>
    <rPh sb="8" eb="9">
      <t>トキ</t>
    </rPh>
    <rPh sb="10" eb="12">
      <t>ショリ</t>
    </rPh>
    <rPh sb="14" eb="16">
      <t>カンキ</t>
    </rPh>
    <rPh sb="21" eb="22">
      <t>ツカ</t>
    </rPh>
    <rPh sb="23" eb="24">
      <t>ス</t>
    </rPh>
    <rPh sb="25" eb="27">
      <t>テブクロ</t>
    </rPh>
    <rPh sb="41" eb="43">
      <t>ソウチャク</t>
    </rPh>
    <rPh sb="44" eb="48">
      <t>カンセンボウギョ</t>
    </rPh>
    <rPh sb="48" eb="50">
      <t>タイサク</t>
    </rPh>
    <rPh sb="51" eb="52">
      <t>オコナ</t>
    </rPh>
    <rPh sb="53" eb="55">
      <t>ジッシ</t>
    </rPh>
    <phoneticPr fontId="7"/>
  </si>
  <si>
    <t>　　　症状のある職員は、完全に症状が治まるまで勤務についていない。</t>
    <rPh sb="3" eb="5">
      <t>ショウジョウ</t>
    </rPh>
    <rPh sb="8" eb="10">
      <t>ショクイン</t>
    </rPh>
    <rPh sb="12" eb="14">
      <t>カンゼン</t>
    </rPh>
    <rPh sb="15" eb="17">
      <t>ショウジョウ</t>
    </rPh>
    <rPh sb="18" eb="19">
      <t>オサ</t>
    </rPh>
    <rPh sb="23" eb="25">
      <t>キンム</t>
    </rPh>
    <phoneticPr fontId="2"/>
  </si>
  <si>
    <t>　　　一日に複数回、環境消毒している。</t>
    <rPh sb="3" eb="5">
      <t>イチニチ</t>
    </rPh>
    <rPh sb="6" eb="9">
      <t>フクスウカイ</t>
    </rPh>
    <rPh sb="10" eb="12">
      <t>カンキョウ</t>
    </rPh>
    <rPh sb="12" eb="14">
      <t>ショウドク</t>
    </rPh>
    <phoneticPr fontId="7"/>
  </si>
  <si>
    <t>　　　＊吐物処理時はどんな消毒液を何％で使用していますか？</t>
    <rPh sb="4" eb="6">
      <t>トブツ</t>
    </rPh>
    <rPh sb="6" eb="9">
      <t>ショリジ</t>
    </rPh>
    <rPh sb="13" eb="16">
      <t>ショウドクエキ</t>
    </rPh>
    <rPh sb="17" eb="18">
      <t>ナン</t>
    </rPh>
    <rPh sb="20" eb="22">
      <t>シヨウ</t>
    </rPh>
    <phoneticPr fontId="2"/>
  </si>
  <si>
    <t>　　　相談したいことや困っていることがある。</t>
    <phoneticPr fontId="2"/>
  </si>
  <si>
    <t>※施設の中でできていることは、□にチェックを入れ、質問内容についても文字または数字を入力してください。</t>
    <rPh sb="1" eb="3">
      <t>シセツ</t>
    </rPh>
    <rPh sb="4" eb="5">
      <t>ナカ</t>
    </rPh>
    <rPh sb="22" eb="23">
      <t>イ</t>
    </rPh>
    <rPh sb="25" eb="29">
      <t>シツモンナイヨウ</t>
    </rPh>
    <rPh sb="34" eb="36">
      <t>モジ</t>
    </rPh>
    <rPh sb="39" eb="41">
      <t>スウジ</t>
    </rPh>
    <rPh sb="42" eb="44">
      <t>ニュウリョク</t>
    </rPh>
    <phoneticPr fontId="2"/>
  </si>
  <si>
    <t>担当係長
医師</t>
    <rPh sb="0" eb="2">
      <t>タントウ</t>
    </rPh>
    <rPh sb="2" eb="4">
      <t>カカリチョウ</t>
    </rPh>
    <rPh sb="5" eb="7">
      <t>イシ</t>
    </rPh>
    <phoneticPr fontId="2"/>
  </si>
  <si>
    <t>担当
課長</t>
    <rPh sb="0" eb="2">
      <t>タントウ</t>
    </rPh>
    <rPh sb="3" eb="5">
      <t>カチョウ</t>
    </rPh>
    <phoneticPr fontId="2"/>
  </si>
  <si>
    <t>係長
保健師</t>
    <rPh sb="0" eb="2">
      <t>カカリチョウ</t>
    </rPh>
    <rPh sb="3" eb="6">
      <t>ホケンシ</t>
    </rPh>
    <phoneticPr fontId="2"/>
  </si>
  <si>
    <t>吐き気</t>
    <rPh sb="0" eb="1">
      <t>ハ</t>
    </rPh>
    <rPh sb="2" eb="3">
      <t>ケ</t>
    </rPh>
    <phoneticPr fontId="13"/>
  </si>
  <si>
    <t>おう吐</t>
    <rPh sb="2" eb="3">
      <t>ト</t>
    </rPh>
    <phoneticPr fontId="2"/>
  </si>
  <si>
    <t>腹痛</t>
    <rPh sb="0" eb="2">
      <t>フクツウ</t>
    </rPh>
    <phoneticPr fontId="2"/>
  </si>
  <si>
    <t>下痢</t>
    <rPh sb="0" eb="2">
      <t>ゲリ</t>
    </rPh>
    <phoneticPr fontId="2"/>
  </si>
  <si>
    <t xml:space="preserve"> 人</t>
    <rPh sb="1" eb="2">
      <t>ニン</t>
    </rPh>
    <phoneticPr fontId="2"/>
  </si>
  <si>
    <t>初回報告
発症者数
（累計）</t>
    <rPh sb="0" eb="2">
      <t>ショカイ</t>
    </rPh>
    <rPh sb="2" eb="4">
      <t>ホウコク</t>
    </rPh>
    <phoneticPr fontId="2"/>
  </si>
  <si>
    <t>保健所探知日</t>
    <rPh sb="0" eb="3">
      <t>ホケンジョ</t>
    </rPh>
    <rPh sb="3" eb="5">
      <t>タンチ</t>
    </rPh>
    <rPh sb="5" eb="6">
      <t>ヒ</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</si>
  <si>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</si>
  <si>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</si>
  <si>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　　下痢（軟便・水様便・粘液）　　　血便　　　　　腹痛　　　　嘔吐・嘔心　　　  発熱　</t>
    <rPh sb="2" eb="4">
      <t>ゲリ</t>
    </rPh>
    <rPh sb="5" eb="7">
      <t>ナンベン</t>
    </rPh>
    <rPh sb="8" eb="11">
      <t>スイヨウベン</t>
    </rPh>
    <rPh sb="12" eb="14">
      <t>ネンエキ</t>
    </rPh>
    <rPh sb="18" eb="20">
      <t>ケツベン</t>
    </rPh>
    <rPh sb="25" eb="27">
      <t>フクツウ</t>
    </rPh>
    <rPh sb="41" eb="43">
      <t>ハツネツ</t>
    </rPh>
    <phoneticPr fontId="2"/>
  </si>
  <si>
    <r>
      <rPr>
        <sz val="12"/>
        <color theme="1"/>
        <rFont val="UD デジタル 教科書体 N-R"/>
        <family val="1"/>
        <charset val="128"/>
      </rPr>
      <t>）</t>
    </r>
    <r>
      <rPr>
        <sz val="11"/>
        <color theme="1"/>
        <rFont val="UD デジタル 教科書体 N-R"/>
        <family val="1"/>
        <charset val="128"/>
      </rPr>
      <t xml:space="preserve">　 ※□をクリックするとチェック　　　が入ります </t>
    </r>
    <phoneticPr fontId="2"/>
  </si>
  <si>
    <t>　感　染　性　胃　腸　炎</t>
    <rPh sb="1" eb="2">
      <t>カン</t>
    </rPh>
    <rPh sb="3" eb="4">
      <t>ソメ</t>
    </rPh>
    <rPh sb="5" eb="6">
      <t>セイ</t>
    </rPh>
    <rPh sb="7" eb="8">
      <t>イ</t>
    </rPh>
    <rPh sb="9" eb="10">
      <t>チョウ</t>
    </rPh>
    <rPh sb="11" eb="12">
      <t>ホノオ</t>
    </rPh>
    <phoneticPr fontId="2"/>
  </si>
  <si>
    <t>）人</t>
    <rPh sb="1" eb="2">
      <t>ニン</t>
    </rPh>
    <phoneticPr fontId="2"/>
  </si>
  <si>
    <t>　　　感染症発症時の役割分担を決めている。</t>
    <rPh sb="3" eb="6">
      <t>カンセンショウ</t>
    </rPh>
    <rPh sb="6" eb="9">
      <t>ハッショウジ</t>
    </rPh>
    <rPh sb="10" eb="14">
      <t>ヤクワリブンタン</t>
    </rPh>
    <rPh sb="15" eb="16">
      <t>キ</t>
    </rPh>
    <phoneticPr fontId="7"/>
  </si>
  <si>
    <t>　　＊環境整備（消毒）に使用している消毒薬は何ですか？</t>
    <rPh sb="3" eb="5">
      <t>カンキョウ</t>
    </rPh>
    <rPh sb="5" eb="7">
      <t>セイビ</t>
    </rPh>
    <rPh sb="8" eb="10">
      <t>ショウドク</t>
    </rPh>
    <phoneticPr fontId="2"/>
  </si>
  <si>
    <t>　　　有症状者の発病日時・症状・嘔吐/下痢をした場所を確認している。</t>
    <rPh sb="3" eb="4">
      <t>ユウ</t>
    </rPh>
    <rPh sb="4" eb="6">
      <t>ショウジョウ</t>
    </rPh>
    <rPh sb="6" eb="7">
      <t>シャ</t>
    </rPh>
    <rPh sb="8" eb="10">
      <t>ハツビョウ</t>
    </rPh>
    <rPh sb="10" eb="12">
      <t>ニチジ</t>
    </rPh>
    <rPh sb="13" eb="15">
      <t>ショウジョウ</t>
    </rPh>
    <rPh sb="16" eb="18">
      <t>オウト</t>
    </rPh>
    <rPh sb="19" eb="21">
      <t>ゲリ</t>
    </rPh>
    <rPh sb="24" eb="26">
      <t>バショ</t>
    </rPh>
    <rPh sb="27" eb="29">
      <t>カクニン</t>
    </rPh>
    <phoneticPr fontId="7"/>
  </si>
  <si>
    <t>　　　直近の行事があった。</t>
    <phoneticPr fontId="2"/>
  </si>
  <si>
    <t>　　　主管課への報告連絡をした。　　　　　　　　※同疾患10名以上または重症者が出た場合は報告をお願いします。</t>
    <rPh sb="45" eb="47">
      <t>ホウコク</t>
    </rPh>
    <rPh sb="49" eb="50">
      <t>ネガ</t>
    </rPh>
    <phoneticPr fontId="2"/>
  </si>
  <si>
    <t>初発患者
発症日</t>
    <rPh sb="0" eb="2">
      <t>ショハツ</t>
    </rPh>
    <rPh sb="2" eb="4">
      <t>カンジャ</t>
    </rPh>
    <rPh sb="5" eb="7">
      <t>ハッショウ</t>
    </rPh>
    <rPh sb="7" eb="8">
      <t>ビ</t>
    </rPh>
    <phoneticPr fontId="2"/>
  </si>
  <si>
    <t>初発患者
クラス</t>
    <rPh sb="0" eb="2">
      <t>ショハツ</t>
    </rPh>
    <rPh sb="2" eb="4">
      <t>カンジャ</t>
    </rPh>
    <phoneticPr fontId="2"/>
  </si>
  <si>
    <t>②　発症日時は、○/○、○時（だいたいの時間）をご入力ください。</t>
    <rPh sb="2" eb="4">
      <t>ハッショウ</t>
    </rPh>
    <rPh sb="4" eb="6">
      <t>ニチジ</t>
    </rPh>
    <rPh sb="13" eb="14">
      <t>ジ</t>
    </rPh>
    <rPh sb="20" eb="22">
      <t>ジカン</t>
    </rPh>
    <rPh sb="25" eb="27">
      <t>ニュウリョク</t>
    </rPh>
    <phoneticPr fontId="13"/>
  </si>
  <si>
    <t>③　受診した方は診断結果をご入力ください。検査をした場合は検査結果もご入力ください。</t>
    <rPh sb="2" eb="4">
      <t>ジュシン</t>
    </rPh>
    <rPh sb="6" eb="7">
      <t>カタ</t>
    </rPh>
    <rPh sb="8" eb="10">
      <t>シンダン</t>
    </rPh>
    <rPh sb="10" eb="12">
      <t>ケッカ</t>
    </rPh>
    <rPh sb="14" eb="16">
      <t>ニュウリョク</t>
    </rPh>
    <rPh sb="21" eb="23">
      <t>ケンサ</t>
    </rPh>
    <rPh sb="26" eb="28">
      <t>バアイ</t>
    </rPh>
    <rPh sb="29" eb="31">
      <t>ケンサ</t>
    </rPh>
    <rPh sb="31" eb="33">
      <t>ケッカ</t>
    </rPh>
    <rPh sb="35" eb="37">
      <t>ニュウリョク</t>
    </rPh>
    <phoneticPr fontId="13"/>
  </si>
  <si>
    <r>
      <t>①　</t>
    </r>
    <r>
      <rPr>
        <sz val="11"/>
        <rFont val="ＭＳ Ｐゴシック"/>
        <family val="3"/>
        <charset val="128"/>
      </rPr>
      <t>発熱など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方をご記入ください。嘔吐ありの場合は嘔吐場所もご入力ください。</t>
    </r>
    <rPh sb="2" eb="4">
      <t>ハツネツ</t>
    </rPh>
    <rPh sb="6" eb="7">
      <t>ウタガ</t>
    </rPh>
    <rPh sb="10" eb="12">
      <t>ショウジョウ</t>
    </rPh>
    <rPh sb="15" eb="16">
      <t>カタ</t>
    </rPh>
    <rPh sb="18" eb="20">
      <t>キニュウ</t>
    </rPh>
    <rPh sb="25" eb="27">
      <t>オウト</t>
    </rPh>
    <rPh sb="30" eb="32">
      <t>バアイ</t>
    </rPh>
    <rPh sb="33" eb="35">
      <t>オウト</t>
    </rPh>
    <rPh sb="35" eb="37">
      <t>バショ</t>
    </rPh>
    <rPh sb="39" eb="41">
      <t>ニュウリョク</t>
    </rPh>
    <phoneticPr fontId="13"/>
  </si>
  <si>
    <t>【方法】</t>
  </si>
  <si>
    <t>報告書（学校等）</t>
    <rPh sb="0" eb="3">
      <t>ホウコクショ</t>
    </rPh>
    <rPh sb="4" eb="6">
      <t>ガッコウ</t>
    </rPh>
    <rPh sb="6" eb="7">
      <t>トウ</t>
    </rPh>
    <phoneticPr fontId="2"/>
  </si>
  <si>
    <t>学年</t>
    <rPh sb="0" eb="2">
      <t>ガクネン</t>
    </rPh>
    <phoneticPr fontId="2"/>
  </si>
  <si>
    <t>1学年</t>
    <rPh sb="1" eb="3">
      <t>ガクネン</t>
    </rPh>
    <phoneticPr fontId="2"/>
  </si>
  <si>
    <t>2学年</t>
    <rPh sb="1" eb="3">
      <t>ガクネン</t>
    </rPh>
    <phoneticPr fontId="2"/>
  </si>
  <si>
    <t>３学年</t>
    <rPh sb="1" eb="3">
      <t>ガクネン</t>
    </rPh>
    <phoneticPr fontId="2"/>
  </si>
  <si>
    <t>A組</t>
    <rPh sb="1" eb="2">
      <t>クミ</t>
    </rPh>
    <phoneticPr fontId="2"/>
  </si>
  <si>
    <t>B組</t>
    <rPh sb="1" eb="2">
      <t>クミ</t>
    </rPh>
    <phoneticPr fontId="2"/>
  </si>
  <si>
    <t>3学年</t>
    <rPh sb="1" eb="3">
      <t>ガクネン</t>
    </rPh>
    <phoneticPr fontId="2"/>
  </si>
  <si>
    <t>4学年</t>
    <rPh sb="1" eb="3">
      <t>ガクネン</t>
    </rPh>
    <phoneticPr fontId="2"/>
  </si>
  <si>
    <t>5学年</t>
    <rPh sb="1" eb="3">
      <t>ガクネン</t>
    </rPh>
    <phoneticPr fontId="2"/>
  </si>
  <si>
    <t>6学年</t>
    <rPh sb="1" eb="3">
      <t>ガクネン</t>
    </rPh>
    <phoneticPr fontId="2"/>
  </si>
  <si>
    <t>　　　児童・生徒・職員の手洗いの徹底を行っている。</t>
    <rPh sb="9" eb="11">
      <t>ショクイン</t>
    </rPh>
    <rPh sb="12" eb="14">
      <t>テアラ</t>
    </rPh>
    <rPh sb="16" eb="18">
      <t>テッテイ</t>
    </rPh>
    <rPh sb="19" eb="20">
      <t>オコナ</t>
    </rPh>
    <phoneticPr fontId="7"/>
  </si>
  <si>
    <t>　　　児童・生徒・職員の体調を毎朝確認している。</t>
    <rPh sb="9" eb="11">
      <t>ショクイン</t>
    </rPh>
    <rPh sb="12" eb="14">
      <t>タイチョウ</t>
    </rPh>
    <rPh sb="15" eb="17">
      <t>マイアサ</t>
    </rPh>
    <rPh sb="17" eb="19">
      <t>カクニン</t>
    </rPh>
    <phoneticPr fontId="7"/>
  </si>
  <si>
    <t>　　　有症状、体調の悪い児童・生徒・職員には受診を促している。</t>
    <rPh sb="3" eb="4">
      <t>アリ</t>
    </rPh>
    <rPh sb="4" eb="6">
      <t>ショウジョウ</t>
    </rPh>
    <rPh sb="7" eb="9">
      <t>タイチョウ</t>
    </rPh>
    <rPh sb="10" eb="11">
      <t>ワル</t>
    </rPh>
    <rPh sb="18" eb="20">
      <t>ショクイン</t>
    </rPh>
    <rPh sb="22" eb="24">
      <t>ジュシン</t>
    </rPh>
    <rPh sb="25" eb="26">
      <t>ウナガ</t>
    </rPh>
    <phoneticPr fontId="7"/>
  </si>
  <si>
    <t>　　　階段の手すり・水道の蛇口・おもちゃなど児童・生徒が頻繁に触れる箇所の定期的な清掃を行っている。</t>
    <rPh sb="3" eb="5">
      <t>カイダン</t>
    </rPh>
    <rPh sb="6" eb="7">
      <t>テ</t>
    </rPh>
    <rPh sb="10" eb="12">
      <t>スイドウ</t>
    </rPh>
    <rPh sb="13" eb="15">
      <t>ジャグチ</t>
    </rPh>
    <rPh sb="28" eb="30">
      <t>ヒンパン</t>
    </rPh>
    <rPh sb="31" eb="32">
      <t>フ</t>
    </rPh>
    <rPh sb="34" eb="36">
      <t>カショ</t>
    </rPh>
    <rPh sb="37" eb="40">
      <t>テイキテキ</t>
    </rPh>
    <rPh sb="41" eb="43">
      <t>セイソウ</t>
    </rPh>
    <rPh sb="44" eb="45">
      <t>オコナ</t>
    </rPh>
    <phoneticPr fontId="7"/>
  </si>
  <si>
    <t>　　　症状のある児童・生徒は保護者に受診を促し、症状のある職員にも早めに受診するよう伝えている。</t>
    <rPh sb="3" eb="5">
      <t>ショウジョウ</t>
    </rPh>
    <rPh sb="14" eb="17">
      <t>ホゴシャ</t>
    </rPh>
    <rPh sb="18" eb="20">
      <t>ジュシン</t>
    </rPh>
    <rPh sb="21" eb="22">
      <t>ウナガ</t>
    </rPh>
    <rPh sb="24" eb="26">
      <t>ショウジョウ</t>
    </rPh>
    <rPh sb="29" eb="31">
      <t>ショクイン</t>
    </rPh>
    <rPh sb="33" eb="34">
      <t>ハヤ</t>
    </rPh>
    <rPh sb="36" eb="38">
      <t>ジュシン</t>
    </rPh>
    <rPh sb="42" eb="43">
      <t>ツタ</t>
    </rPh>
    <phoneticPr fontId="2"/>
  </si>
  <si>
    <t>　　　児童・生徒や保護者が集まるイベントの中止や開催時期の延期を検討している。</t>
  </si>
  <si>
    <t>　　＊消毒をしている箇所はいつ、どんな時ですか？（例：手すり・廊下・教室内スイッチ・ドア等：毎日掃除時など）</t>
    <phoneticPr fontId="2"/>
  </si>
  <si>
    <t>　　　発生した感染症について児童・生徒・保護者・職員へ周知している。</t>
    <rPh sb="3" eb="5">
      <t>ハッセイ</t>
    </rPh>
    <rPh sb="7" eb="10">
      <t>カンセンショウ</t>
    </rPh>
    <rPh sb="14" eb="16">
      <t>ジドウ</t>
    </rPh>
    <rPh sb="17" eb="19">
      <t>セイト</t>
    </rPh>
    <rPh sb="20" eb="23">
      <t>ホゴシャ</t>
    </rPh>
    <rPh sb="24" eb="26">
      <t>ショクイン</t>
    </rPh>
    <rPh sb="27" eb="29">
      <t>シュウチ</t>
    </rPh>
    <phoneticPr fontId="2"/>
  </si>
  <si>
    <t>記入者名(職種)</t>
    <rPh sb="0" eb="3">
      <t>キニュウシャ</t>
    </rPh>
    <rPh sb="3" eb="4">
      <t>メイ</t>
    </rPh>
    <rPh sb="5" eb="7">
      <t>ショクシュ</t>
    </rPh>
    <phoneticPr fontId="2"/>
  </si>
  <si>
    <t>右の例にならってご記入ください</t>
    <rPh sb="0" eb="1">
      <t>ミギ</t>
    </rPh>
    <rPh sb="2" eb="3">
      <t>レイ</t>
    </rPh>
    <rPh sb="9" eb="11">
      <t>キニュウ</t>
    </rPh>
    <phoneticPr fontId="2"/>
  </si>
  <si>
    <t>記入例：</t>
    <rPh sb="0" eb="3">
      <t>キニュウレイ</t>
    </rPh>
    <phoneticPr fontId="2"/>
  </si>
  <si>
    <t>学年</t>
    <rPh sb="0" eb="2">
      <t>ガクネン</t>
    </rPh>
    <phoneticPr fontId="5"/>
  </si>
  <si>
    <t>児童・生徒数</t>
    <rPh sb="0" eb="2">
      <t>ジドウ</t>
    </rPh>
    <rPh sb="3" eb="5">
      <t>セイト</t>
    </rPh>
    <rPh sb="5" eb="6">
      <t>スウ</t>
    </rPh>
    <phoneticPr fontId="5"/>
  </si>
  <si>
    <t>担任職員数</t>
    <rPh sb="0" eb="2">
      <t>タンニン</t>
    </rPh>
    <rPh sb="2" eb="5">
      <t>ショクインスウ</t>
    </rPh>
    <phoneticPr fontId="5"/>
  </si>
  <si>
    <t>1-A</t>
    <phoneticPr fontId="2"/>
  </si>
  <si>
    <t>中学1年</t>
    <rPh sb="0" eb="2">
      <t>チュウガク</t>
    </rPh>
    <rPh sb="3" eb="4">
      <t>ネン</t>
    </rPh>
    <phoneticPr fontId="2"/>
  </si>
  <si>
    <t>1-B</t>
    <phoneticPr fontId="2"/>
  </si>
  <si>
    <t>1-C</t>
    <phoneticPr fontId="2"/>
  </si>
  <si>
    <t>1-D</t>
    <phoneticPr fontId="2"/>
  </si>
  <si>
    <t>1-E</t>
    <phoneticPr fontId="2"/>
  </si>
  <si>
    <t>2-A</t>
    <phoneticPr fontId="2"/>
  </si>
  <si>
    <t>中学2年</t>
    <rPh sb="0" eb="2">
      <t>チュウガク</t>
    </rPh>
    <rPh sb="3" eb="4">
      <t>ネン</t>
    </rPh>
    <phoneticPr fontId="2"/>
  </si>
  <si>
    <t>2-B</t>
    <phoneticPr fontId="2"/>
  </si>
  <si>
    <t>中学2年</t>
    <phoneticPr fontId="2"/>
  </si>
  <si>
    <t>2-C</t>
    <phoneticPr fontId="2"/>
  </si>
  <si>
    <t>2-D</t>
    <phoneticPr fontId="2"/>
  </si>
  <si>
    <t>中学2年</t>
  </si>
  <si>
    <t>2-E</t>
    <phoneticPr fontId="2"/>
  </si>
  <si>
    <t>3-A</t>
    <phoneticPr fontId="2"/>
  </si>
  <si>
    <t>中学3年</t>
    <rPh sb="3" eb="4">
      <t>ネン</t>
    </rPh>
    <phoneticPr fontId="2"/>
  </si>
  <si>
    <t>3-B</t>
    <phoneticPr fontId="2"/>
  </si>
  <si>
    <t>中学3年</t>
    <rPh sb="0" eb="2">
      <t>チュウガク</t>
    </rPh>
    <rPh sb="3" eb="4">
      <t>ネン</t>
    </rPh>
    <phoneticPr fontId="2"/>
  </si>
  <si>
    <t>3-C</t>
    <phoneticPr fontId="2"/>
  </si>
  <si>
    <t>3-D</t>
    <phoneticPr fontId="2"/>
  </si>
  <si>
    <t>3-E</t>
    <phoneticPr fontId="2"/>
  </si>
  <si>
    <t>各合計</t>
    <rPh sb="0" eb="1">
      <t>カク</t>
    </rPh>
    <rPh sb="1" eb="3">
      <t>ゴウケイ</t>
    </rPh>
    <phoneticPr fontId="2"/>
  </si>
  <si>
    <t>　給食　　弁当　　飲み物　　その他（</t>
    <rPh sb="1" eb="3">
      <t>キュウショク</t>
    </rPh>
    <rPh sb="5" eb="7">
      <t>ベントウ</t>
    </rPh>
    <rPh sb="9" eb="10">
      <t>ノ</t>
    </rPh>
    <rPh sb="11" eb="12">
      <t>モノ</t>
    </rPh>
    <rPh sb="16" eb="17">
      <t>タ</t>
    </rPh>
    <phoneticPr fontId="2"/>
  </si>
  <si>
    <t>　　　手洗いの後の手拭きは使い捨てのペーパータオルか個人用ハンカチを使用しており、共有タオルは使用していない。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7"/>
  </si>
  <si>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2" eb="66">
      <t>シンブンシトウ</t>
    </rPh>
    <phoneticPr fontId="2"/>
  </si>
  <si>
    <t>　　＊消毒をしている箇所はいつ、どんな時ですか？（例：手すり・廊下・教室内スイッチ・ドア等：下校後、毎日掃除時など）</t>
    <rPh sb="46" eb="49">
      <t>ゲコウゴ</t>
    </rPh>
    <phoneticPr fontId="2"/>
  </si>
  <si>
    <t>　　　校医への相談や報告をしている。　　　　　　※早めのご相談や報告をするようお願いします。</t>
    <rPh sb="3" eb="5">
      <t>コウイ</t>
    </rPh>
    <rPh sb="10" eb="12">
      <t>ホウコク</t>
    </rPh>
    <rPh sb="25" eb="26">
      <t>ハヤ</t>
    </rPh>
    <rPh sb="29" eb="31">
      <t>ソウダン</t>
    </rPh>
    <rPh sb="32" eb="34">
      <t>ホウコク</t>
    </rPh>
    <rPh sb="40" eb="41">
      <t>ネガ</t>
    </rPh>
    <phoneticPr fontId="2"/>
  </si>
  <si>
    <t>担任職員数</t>
    <rPh sb="0" eb="4">
      <t>タンニンショクイン</t>
    </rPh>
    <rPh sb="4" eb="5">
      <t>スウ</t>
    </rPh>
    <phoneticPr fontId="5"/>
  </si>
  <si>
    <t>嘔吐があった場所</t>
    <rPh sb="0" eb="2">
      <t>オウト</t>
    </rPh>
    <rPh sb="6" eb="8">
      <t>バショ</t>
    </rPh>
    <phoneticPr fontId="13"/>
  </si>
  <si>
    <t>校内でのの嘔吐の場所
(教室、保健室、トイレ)</t>
    <rPh sb="0" eb="2">
      <t>コウナイ</t>
    </rPh>
    <rPh sb="5" eb="7">
      <t>オウト</t>
    </rPh>
    <rPh sb="8" eb="10">
      <t>バショ</t>
    </rPh>
    <rPh sb="12" eb="14">
      <t>キョウシツ</t>
    </rPh>
    <rPh sb="15" eb="18">
      <t>ホケンシツ</t>
    </rPh>
    <phoneticPr fontId="13"/>
  </si>
  <si>
    <t>校内・校外</t>
  </si>
  <si>
    <r>
      <t>感染性胃腸炎調査表　</t>
    </r>
    <r>
      <rPr>
        <b/>
        <sz val="14"/>
        <color theme="1"/>
        <rFont val="ＭＳ Ｐゴシック"/>
        <family val="3"/>
        <charset val="128"/>
      </rPr>
      <t>（学校等）　　　</t>
    </r>
    <rPh sb="0" eb="3">
      <t>カンセンセイ</t>
    </rPh>
    <rPh sb="3" eb="6">
      <t>イチョウエン</t>
    </rPh>
    <rPh sb="6" eb="8">
      <t>チョウサ</t>
    </rPh>
    <rPh sb="11" eb="13">
      <t>ガッコウ</t>
    </rPh>
    <rPh sb="13" eb="14">
      <t>トウ</t>
    </rPh>
    <phoneticPr fontId="5"/>
  </si>
  <si>
    <t>施設名</t>
    <rPh sb="0" eb="2">
      <t>シセツ</t>
    </rPh>
    <rPh sb="2" eb="3">
      <t>メイ</t>
    </rPh>
    <phoneticPr fontId="2"/>
  </si>
  <si>
    <t>【内容】</t>
    <rPh sb="1" eb="3">
      <t>ナイヨウ</t>
    </rPh>
    <phoneticPr fontId="2"/>
  </si>
  <si>
    <t>　　　学級閉鎖や学年閉鎖、または休校の予定がある。　◎有りの場合はその内容と予定の日付を入力してください</t>
    <rPh sb="19" eb="21">
      <t>ヨテイ</t>
    </rPh>
    <rPh sb="27" eb="28">
      <t>アリ</t>
    </rPh>
    <rPh sb="30" eb="32">
      <t>バアイ</t>
    </rPh>
    <rPh sb="35" eb="37">
      <t>ナイヨウ</t>
    </rPh>
    <rPh sb="38" eb="40">
      <t>ヨテイ</t>
    </rPh>
    <rPh sb="41" eb="43">
      <t>ヒヅケ</t>
    </rPh>
    <rPh sb="44" eb="46">
      <t>ニュウリョク</t>
    </rPh>
    <phoneticPr fontId="2"/>
  </si>
  <si>
    <t>発生数</t>
    <rPh sb="0" eb="3">
      <t>ハッセイスウ</t>
    </rPh>
    <phoneticPr fontId="2"/>
  </si>
  <si>
    <t>在籍数</t>
    <rPh sb="0" eb="2">
      <t>ザイセキ</t>
    </rPh>
    <rPh sb="2" eb="3">
      <t>スウ</t>
    </rPh>
    <phoneticPr fontId="2"/>
  </si>
  <si>
    <t>←クラスが入り切らない場合は、学年ごとの合計で数を
　入れてください。</t>
    <rPh sb="5" eb="6">
      <t>ハイ</t>
    </rPh>
    <rPh sb="7" eb="8">
      <t>キ</t>
    </rPh>
    <rPh sb="11" eb="13">
      <t>バアイ</t>
    </rPh>
    <rPh sb="15" eb="17">
      <t>ガクネン</t>
    </rPh>
    <rPh sb="20" eb="22">
      <t>ゴウケイ</t>
    </rPh>
    <rPh sb="23" eb="24">
      <t>スウ</t>
    </rPh>
    <rPh sb="27" eb="28">
      <t>イ</t>
    </rPh>
    <phoneticPr fontId="2"/>
  </si>
  <si>
    <t>　　　ガイドラインを参考に感染症対策をしている。
　　　(例「学校、幼稚園、認定こども園、保育所において予防すべき感染症の解説」(公益社団法人　日本小児科学会)等）</t>
    <phoneticPr fontId="7"/>
  </si>
  <si>
    <t>決裁日</t>
    <rPh sb="0" eb="2">
      <t>ケッサイ</t>
    </rPh>
    <rPh sb="2" eb="3">
      <t>ビ</t>
    </rPh>
    <phoneticPr fontId="2"/>
  </si>
  <si>
    <t>　　　　年　　　　月　　　　日　</t>
    <rPh sb="4" eb="5">
      <t>ネン</t>
    </rPh>
    <rPh sb="9" eb="10">
      <t>ガツ</t>
    </rPh>
    <rPh sb="14" eb="15">
      <t>ニチ</t>
    </rPh>
    <phoneticPr fontId="2"/>
  </si>
  <si>
    <t>その他
入力欄</t>
    <rPh sb="2" eb="3">
      <t>タ</t>
    </rPh>
    <rPh sb="4" eb="7">
      <t>ニュウリョクラン</t>
    </rPh>
    <phoneticPr fontId="2"/>
  </si>
  <si>
    <t>選択してください</t>
    <rPh sb="0" eb="2">
      <t>センタク</t>
    </rPh>
    <phoneticPr fontId="2"/>
  </si>
  <si>
    <t>施設
分類</t>
    <rPh sb="0" eb="2">
      <t>シセツ</t>
    </rPh>
    <rPh sb="3" eb="5">
      <t>ブンルイ</t>
    </rPh>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</si>
  <si>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</si>
  <si>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</si>
  <si>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</si>
  <si>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</si>
  <si>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児童・
生徒（</t>
    <rPh sb="0" eb="2">
      <t>ジドウ</t>
    </rPh>
    <rPh sb="4" eb="6">
      <t>セイト</t>
    </rPh>
    <phoneticPr fontId="2"/>
  </si>
  <si>
    <t>／</t>
    <phoneticPr fontId="2"/>
  </si>
  <si>
    <t>）職員（</t>
    <rPh sb="1" eb="3">
      <t>ショクイン</t>
    </rPh>
    <phoneticPr fontId="2"/>
  </si>
  <si>
    <t>対応終了日</t>
    <rPh sb="0" eb="5">
      <t>タイオウシュウリョウビ</t>
    </rPh>
    <phoneticPr fontId="2"/>
  </si>
  <si>
    <t>日</t>
    <rPh sb="0" eb="1">
      <t>ビ</t>
    </rPh>
    <phoneticPr fontId="2"/>
  </si>
  <si>
    <t>備考</t>
    <rPh sb="0" eb="2">
      <t>ビコウ</t>
    </rPh>
    <phoneticPr fontId="2"/>
  </si>
  <si>
    <t>重症度</t>
    <rPh sb="0" eb="3">
      <t>ジュウショウド</t>
    </rPh>
    <phoneticPr fontId="2"/>
  </si>
  <si>
    <t>）人</t>
  </si>
  <si>
    <t>リスト上の兄弟関係（No.〇）・備考</t>
    <rPh sb="3" eb="4">
      <t>ジョウ</t>
    </rPh>
    <rPh sb="5" eb="7">
      <t>キョウダイ</t>
    </rPh>
    <rPh sb="7" eb="9">
      <t>カンケイ</t>
    </rPh>
    <rPh sb="16" eb="18">
      <t>ビコウ</t>
    </rPh>
    <phoneticPr fontId="13"/>
  </si>
  <si>
    <r>
      <t>④　</t>
    </r>
    <r>
      <rPr>
        <b/>
        <sz val="11"/>
        <color theme="1"/>
        <rFont val="ＭＳ Ｐゴシック"/>
        <family val="3"/>
        <charset val="128"/>
      </rPr>
      <t>職員は学年欄から職員を選び、クラス欄には担当クラス名をご入力ください。</t>
    </r>
    <r>
      <rPr>
        <sz val="11"/>
        <color theme="1"/>
        <rFont val="ＭＳ Ｐゴシック"/>
        <family val="3"/>
        <charset val="128"/>
      </rPr>
      <t>それ以外の職員は備考欄に役職等をご入力ください。</t>
    </r>
    <rPh sb="2" eb="4">
      <t>ショクイン</t>
    </rPh>
    <rPh sb="5" eb="7">
      <t>ガクネン</t>
    </rPh>
    <rPh sb="7" eb="8">
      <t>ラン</t>
    </rPh>
    <rPh sb="10" eb="12">
      <t>ショクイン</t>
    </rPh>
    <rPh sb="13" eb="14">
      <t>エラ</t>
    </rPh>
    <rPh sb="19" eb="20">
      <t>ラン</t>
    </rPh>
    <rPh sb="22" eb="24">
      <t>タントウ</t>
    </rPh>
    <rPh sb="27" eb="28">
      <t>メイ</t>
    </rPh>
    <rPh sb="30" eb="32">
      <t>ニュウリョク</t>
    </rPh>
    <rPh sb="39" eb="41">
      <t>イガイ</t>
    </rPh>
    <rPh sb="42" eb="44">
      <t>ショクイン</t>
    </rPh>
    <rPh sb="45" eb="48">
      <t>ビコウラン</t>
    </rPh>
    <rPh sb="49" eb="51">
      <t>ヤクショク</t>
    </rPh>
    <rPh sb="51" eb="52">
      <t>ナド</t>
    </rPh>
    <rPh sb="54" eb="56">
      <t>ニュウリョク</t>
    </rPh>
    <phoneticPr fontId="13"/>
  </si>
  <si>
    <t>＊クラス担当職員だけでなく、それ以外の職員も記入例にならってご記入ください。</t>
    <rPh sb="4" eb="6">
      <t>タントウ</t>
    </rPh>
    <rPh sb="6" eb="8">
      <t>ショクイン</t>
    </rPh>
    <rPh sb="16" eb="18">
      <t>イガイ</t>
    </rPh>
    <rPh sb="19" eb="21">
      <t>ショクイン</t>
    </rPh>
    <rPh sb="22" eb="25">
      <t>キニュウレイ</t>
    </rPh>
    <rPh sb="31" eb="33">
      <t>キニュウ</t>
    </rPh>
    <phoneticPr fontId="2"/>
  </si>
  <si>
    <t>町田市保健所保健予防課　令和５年９月更新</t>
    <phoneticPr fontId="2"/>
  </si>
  <si>
    <t>重症（</t>
    <rPh sb="0" eb="2">
      <t>ジュウショウ</t>
    </rPh>
    <phoneticPr fontId="2"/>
  </si>
  <si>
    <t>死亡（</t>
    <rPh sb="0" eb="2">
      <t>シボウ</t>
    </rPh>
    <phoneticPr fontId="2"/>
  </si>
  <si>
    <t>）人</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</si>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</sst>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12"/>
      <color theme="1"/>
      <name val="Yu Gothic"/>
      <family val="2"/>
      <scheme val="minor"/>
    </font>
    <font>
      <sz val="11"/>
      <color rgb="FF000000"/>
      <name val="Yu Gothic"/>
      <family val="3"/>
      <charset val="128"/>
      <scheme val="minor"/>
    </font>
    <font>
      <sz val="20"/>
      <name val="UD デジタル 教科書体 N-R"/>
      <family val="1"/>
      <charset val="128"/>
    </font>
    <font>
      <b/>
      <sz val="11"/>
      <color theme="1"/>
      <name val="UD デジタル 教科書体 N-R"/>
      <family val="1"/>
      <charset val="128"/>
    </font>
    <font>
      <sz val="22"/>
      <color theme="1"/>
      <name val="UD デジタル 教科書体 N-R"/>
      <family val="1"/>
      <charset val="128"/>
    </font>
    <font>
      <b/>
      <sz val="12"/>
      <color theme="1"/>
      <name val="Yu Gothic"/>
      <family val="3"/>
      <charset val="128"/>
      <scheme val="minor"/>
    </font>
    <font>
      <sz val="12"/>
      <color indexed="81"/>
      <name val="UD デジタル 教科書体 N-R"/>
      <family val="1"/>
      <charset val="128"/>
    </font>
    <font>
      <sz val="10"/>
      <color rgb="FF000000"/>
      <name val="Yu Gothic"/>
      <family val="3"/>
      <charset val="128"/>
      <scheme val="minor"/>
    </font>
    <font>
      <b/>
      <sz val="11"/>
      <color indexed="81"/>
      <name val="UD デジタル 教科書体 N-R"/>
      <family val="1"/>
      <charset val="128"/>
    </font>
    <font>
      <sz val="11"/>
      <color indexed="81"/>
      <name val="UD デジタル 教科書体 N-R"/>
      <family val="1"/>
      <charset val="128"/>
    </font>
    <font>
      <u/>
      <sz val="11"/>
      <color theme="10"/>
      <name val="Yu Gothic"/>
      <family val="2"/>
      <scheme val="minor"/>
    </font>
    <font>
      <b/>
      <sz val="11"/>
      <color rgb="FF000000"/>
      <name val="ＭＳ Ｐゴシック"/>
      <family val="3"/>
      <charset val="128"/>
    </font>
    <font>
      <b/>
      <sz val="12"/>
      <color theme="1"/>
      <name val="UD デジタル 教科書体 N-R"/>
      <family val="1"/>
      <charset val="128"/>
    </font>
    <font>
      <sz val="12"/>
      <color indexed="8"/>
      <name val="UD デジタル 教科書体 N-R"/>
      <family val="1"/>
      <charset val="128"/>
    </font>
    <font>
      <sz val="9"/>
      <color theme="1"/>
      <name val="Yu Gothic"/>
      <family val="2"/>
      <scheme val="minor"/>
    </font>
    <font>
      <sz val="10"/>
      <color theme="1"/>
      <name val="Yu Gothic"/>
      <family val="3"/>
      <charset val="128"/>
      <scheme val="minor"/>
    </font>
    <font>
      <sz val="8"/>
      <color theme="1"/>
      <name val="Yu Gothic"/>
      <family val="3"/>
      <charset val="128"/>
      <scheme val="minor"/>
    </font>
    <font>
      <b/>
      <sz val="11"/>
      <color theme="1"/>
      <name val="ＭＳ Ｐゴシック"/>
      <family val="3"/>
      <charset val="128"/>
    </font>
    <font>
      <b/>
      <sz val="12"/>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CC"/>
        <bgColor theme="0"/>
      </patternFill>
    </fill>
    <fill>
      <patternFill patternType="solid">
        <fgColor theme="7"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4" fillId="0" borderId="0">
      <alignment vertical="center"/>
    </xf>
    <xf numFmtId="0" fontId="8" fillId="0" borderId="0">
      <alignment vertical="center"/>
    </xf>
    <xf numFmtId="0" fontId="1" fillId="0" borderId="0">
      <alignment vertical="center"/>
    </xf>
    <xf numFmtId="0" fontId="48" fillId="0" borderId="0" applyNumberFormat="0" applyFill="0" applyBorder="0" applyAlignment="0" applyProtection="0"/>
  </cellStyleXfs>
  <cellXfs count="367">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8" fillId="0" borderId="0" xfId="2">
      <alignment vertical="center"/>
    </xf>
    <xf numFmtId="0" fontId="10" fillId="0" borderId="0" xfId="2" applyFont="1" applyAlignment="1">
      <alignment horizontal="left" vertical="center"/>
    </xf>
    <xf numFmtId="0" fontId="11" fillId="0" borderId="0" xfId="2" applyFont="1">
      <alignment vertical="center"/>
    </xf>
    <xf numFmtId="0" fontId="12" fillId="0" borderId="0" xfId="2" applyFont="1" applyAlignment="1">
      <alignment horizontal="left" vertical="center"/>
    </xf>
    <xf numFmtId="0" fontId="8" fillId="0" borderId="0" xfId="2" applyAlignment="1">
      <alignment horizontal="center" vertical="center"/>
    </xf>
    <xf numFmtId="0" fontId="12" fillId="0" borderId="5" xfId="2" applyFont="1" applyBorder="1">
      <alignment vertical="center"/>
    </xf>
    <xf numFmtId="0" fontId="8" fillId="0" borderId="5" xfId="2" applyBorder="1">
      <alignment vertical="center"/>
    </xf>
    <xf numFmtId="0" fontId="11" fillId="0" borderId="5" xfId="2" applyFont="1" applyBorder="1">
      <alignment vertical="center"/>
    </xf>
    <xf numFmtId="0" fontId="1" fillId="0" borderId="0" xfId="3">
      <alignment vertical="center"/>
    </xf>
    <xf numFmtId="0" fontId="1" fillId="0" borderId="0" xfId="3" applyAlignment="1">
      <alignment horizontal="center" vertical="center"/>
    </xf>
    <xf numFmtId="0" fontId="14" fillId="0" borderId="10" xfId="3" applyFont="1" applyBorder="1" applyAlignment="1">
      <alignment vertical="center" readingOrder="1"/>
    </xf>
    <xf numFmtId="0" fontId="14" fillId="0" borderId="0" xfId="3" applyFont="1" applyAlignment="1">
      <alignment vertical="center" readingOrder="1"/>
    </xf>
    <xf numFmtId="0" fontId="14" fillId="0" borderId="11" xfId="3" applyFont="1" applyBorder="1" applyAlignment="1">
      <alignment vertical="center" readingOrder="1"/>
    </xf>
    <xf numFmtId="0" fontId="14"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49" fontId="8" fillId="0" borderId="0" xfId="2" applyNumberFormat="1">
      <alignment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49" fontId="15" fillId="0" borderId="16" xfId="2" applyNumberFormat="1" applyFont="1" applyBorder="1" applyAlignment="1">
      <alignment horizontal="center" vertical="center" wrapText="1"/>
    </xf>
    <xf numFmtId="49" fontId="15" fillId="0" borderId="16" xfId="2" applyNumberFormat="1" applyFont="1" applyBorder="1" applyAlignment="1">
      <alignment horizontal="center" vertical="center" wrapText="1" shrinkToFit="1"/>
    </xf>
    <xf numFmtId="0" fontId="8" fillId="0" borderId="17" xfId="2" applyBorder="1" applyAlignment="1">
      <alignment horizontal="center" vertical="center"/>
    </xf>
    <xf numFmtId="49" fontId="8" fillId="0" borderId="1" xfId="2" applyNumberFormat="1" applyBorder="1" applyAlignment="1">
      <alignment horizontal="center" vertical="center" shrinkToFit="1"/>
    </xf>
    <xf numFmtId="0" fontId="8" fillId="0" borderId="1" xfId="2" applyBorder="1" applyAlignment="1">
      <alignment horizontal="center" vertical="center" wrapText="1"/>
    </xf>
    <xf numFmtId="49" fontId="8" fillId="0" borderId="1" xfId="2" applyNumberFormat="1" applyBorder="1" applyAlignment="1">
      <alignment horizontal="center" vertical="center"/>
    </xf>
    <xf numFmtId="0" fontId="8" fillId="0" borderId="18" xfId="2" applyBorder="1" applyAlignment="1">
      <alignment horizontal="center" vertical="center"/>
    </xf>
    <xf numFmtId="49" fontId="8" fillId="0" borderId="19" xfId="2" applyNumberFormat="1" applyBorder="1" applyAlignment="1">
      <alignment horizontal="center" vertical="center" shrinkToFit="1"/>
    </xf>
    <xf numFmtId="0" fontId="8" fillId="0" borderId="19" xfId="2" applyBorder="1" applyAlignment="1">
      <alignment horizontal="center" vertical="center" wrapText="1"/>
    </xf>
    <xf numFmtId="49" fontId="8" fillId="0" borderId="19" xfId="2" applyNumberFormat="1" applyBorder="1" applyAlignment="1">
      <alignment horizontal="center" vertical="center"/>
    </xf>
    <xf numFmtId="176" fontId="8" fillId="0" borderId="1" xfId="2" applyNumberFormat="1" applyBorder="1" applyAlignment="1">
      <alignment horizontal="center" vertical="center" wrapText="1"/>
    </xf>
    <xf numFmtId="176" fontId="0" fillId="0" borderId="0" xfId="0" applyNumberFormat="1"/>
    <xf numFmtId="176" fontId="8" fillId="0" borderId="0" xfId="2" applyNumberFormat="1">
      <alignment vertical="center"/>
    </xf>
    <xf numFmtId="176" fontId="12" fillId="0" borderId="5" xfId="2" applyNumberFormat="1" applyFont="1" applyBorder="1">
      <alignment vertical="center"/>
    </xf>
    <xf numFmtId="176" fontId="14" fillId="0" borderId="0" xfId="3" applyNumberFormat="1" applyFont="1" applyAlignment="1">
      <alignment vertical="center" readingOrder="1"/>
    </xf>
    <xf numFmtId="176" fontId="1" fillId="0" borderId="13" xfId="3" applyNumberFormat="1" applyBorder="1" applyAlignment="1">
      <alignment vertical="center" readingOrder="1"/>
    </xf>
    <xf numFmtId="176" fontId="15" fillId="0" borderId="16" xfId="2" applyNumberFormat="1" applyFont="1" applyBorder="1" applyAlignment="1">
      <alignment horizontal="center" vertical="center"/>
    </xf>
    <xf numFmtId="176" fontId="8" fillId="0" borderId="19" xfId="2" applyNumberFormat="1" applyBorder="1" applyAlignment="1">
      <alignment horizontal="center" vertical="center" wrapText="1"/>
    </xf>
    <xf numFmtId="0" fontId="16" fillId="0" borderId="7" xfId="3" applyFont="1" applyBorder="1">
      <alignment vertical="center"/>
    </xf>
    <xf numFmtId="49" fontId="16" fillId="0" borderId="8" xfId="3" applyNumberFormat="1" applyFont="1" applyBorder="1" applyAlignment="1">
      <alignment horizontal="left" vertical="center" readingOrder="1"/>
    </xf>
    <xf numFmtId="176" fontId="16" fillId="0" borderId="8" xfId="3" applyNumberFormat="1" applyFont="1" applyBorder="1" applyAlignment="1">
      <alignment horizontal="left" vertical="center" readingOrder="1"/>
    </xf>
    <xf numFmtId="0" fontId="16" fillId="0" borderId="9" xfId="3" applyFont="1" applyBorder="1" applyAlignment="1">
      <alignment horizontal="left" vertical="center" readingOrder="1"/>
    </xf>
    <xf numFmtId="0" fontId="16" fillId="0" borderId="0" xfId="3" applyFont="1" applyAlignment="1">
      <alignment horizontal="left" vertical="center" readingOrder="1"/>
    </xf>
    <xf numFmtId="0" fontId="16" fillId="0" borderId="0" xfId="3" applyFont="1">
      <alignment vertical="center"/>
    </xf>
    <xf numFmtId="0" fontId="16" fillId="0" borderId="0" xfId="3" applyFont="1" applyAlignment="1">
      <alignment horizontal="center" vertical="center"/>
    </xf>
    <xf numFmtId="0" fontId="16" fillId="0" borderId="10" xfId="3" applyFont="1" applyBorder="1" applyAlignment="1">
      <alignment vertical="center" readingOrder="1"/>
    </xf>
    <xf numFmtId="0" fontId="16" fillId="0" borderId="0" xfId="3" applyFont="1" applyAlignment="1">
      <alignment vertical="center" readingOrder="1"/>
    </xf>
    <xf numFmtId="176" fontId="16" fillId="0" borderId="0" xfId="3" applyNumberFormat="1" applyFont="1" applyAlignment="1">
      <alignment vertical="center" readingOrder="1"/>
    </xf>
    <xf numFmtId="0" fontId="16" fillId="0" borderId="11" xfId="3" applyFont="1" applyBorder="1" applyAlignment="1">
      <alignment vertical="center" readingOrder="1"/>
    </xf>
    <xf numFmtId="0" fontId="16" fillId="0" borderId="0" xfId="3" applyFont="1" applyAlignment="1">
      <alignment vertical="center" wrapText="1" readingOrder="1"/>
    </xf>
    <xf numFmtId="0" fontId="17" fillId="0" borderId="0" xfId="0" applyFont="1" applyAlignment="1">
      <alignment horizontal="center"/>
    </xf>
    <xf numFmtId="0" fontId="17" fillId="0" borderId="0" xfId="0" applyFont="1"/>
    <xf numFmtId="0" fontId="0" fillId="4" borderId="0" xfId="0" applyFill="1"/>
    <xf numFmtId="176" fontId="21" fillId="0" borderId="16" xfId="2" applyNumberFormat="1" applyFont="1" applyBorder="1" applyAlignment="1">
      <alignment horizontal="center" vertical="center" wrapText="1" shrinkToFit="1"/>
    </xf>
    <xf numFmtId="49" fontId="21" fillId="0" borderId="16"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25" fillId="0" borderId="0" xfId="0" applyFont="1" applyAlignment="1">
      <alignment horizontal="center" vertical="center"/>
    </xf>
    <xf numFmtId="0" fontId="3" fillId="0" borderId="1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6" xfId="0" applyFont="1" applyBorder="1" applyAlignment="1">
      <alignment horizontal="center" vertical="center" wrapText="1"/>
    </xf>
    <xf numFmtId="0" fontId="3"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horizontal="right" vertical="center" wrapText="1"/>
    </xf>
    <xf numFmtId="0" fontId="33" fillId="0" borderId="0" xfId="0" applyFont="1" applyAlignment="1">
      <alignment vertical="center" wrapText="1"/>
    </xf>
    <xf numFmtId="0" fontId="4" fillId="0" borderId="0" xfId="1">
      <alignment vertical="center"/>
    </xf>
    <xf numFmtId="0" fontId="3" fillId="0" borderId="0" xfId="0" applyFont="1" applyAlignment="1">
      <alignment horizontal="left" vertical="center" wrapText="1" indent="2"/>
    </xf>
    <xf numFmtId="0" fontId="36" fillId="3" borderId="0" xfId="1" applyFont="1" applyFill="1" applyAlignment="1">
      <alignment vertical="center" wrapText="1"/>
    </xf>
    <xf numFmtId="0" fontId="36" fillId="3" borderId="0" xfId="1" applyFont="1" applyFill="1" applyAlignment="1">
      <alignment horizontal="center" vertical="center" wrapText="1"/>
    </xf>
    <xf numFmtId="0" fontId="35"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6" fillId="0" borderId="0" xfId="0" applyFont="1" applyAlignment="1">
      <alignment horizontal="right" vertical="center"/>
    </xf>
    <xf numFmtId="0" fontId="36" fillId="3" borderId="0" xfId="1" applyFont="1" applyFill="1" applyAlignment="1">
      <alignment horizontal="left" vertical="center" wrapText="1"/>
    </xf>
    <xf numFmtId="0" fontId="3" fillId="0" borderId="21" xfId="0" applyFont="1" applyBorder="1" applyAlignment="1">
      <alignment vertical="center" wrapText="1"/>
    </xf>
    <xf numFmtId="0" fontId="0" fillId="3" borderId="0" xfId="0" applyFill="1"/>
    <xf numFmtId="0" fontId="3" fillId="3" borderId="3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1" fillId="3" borderId="42" xfId="0" applyFont="1" applyFill="1" applyBorder="1" applyAlignment="1">
      <alignment horizontal="right" vertical="center" wrapText="1"/>
    </xf>
    <xf numFmtId="0" fontId="3" fillId="3" borderId="17" xfId="0" applyFont="1" applyFill="1" applyBorder="1" applyAlignment="1">
      <alignment horizontal="center" vertical="center" wrapText="1"/>
    </xf>
    <xf numFmtId="0" fontId="31" fillId="3" borderId="42"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19" fillId="3" borderId="0" xfId="0" applyFont="1" applyFill="1" applyAlignment="1">
      <alignment horizontal="left"/>
    </xf>
    <xf numFmtId="0" fontId="35" fillId="3" borderId="0" xfId="0" applyFont="1" applyFill="1" applyAlignment="1">
      <alignment horizontal="right" vertical="center"/>
    </xf>
    <xf numFmtId="0" fontId="19" fillId="3" borderId="0" xfId="0" applyFont="1" applyFill="1" applyAlignment="1">
      <alignment vertical="center"/>
    </xf>
    <xf numFmtId="0" fontId="4" fillId="3" borderId="0" xfId="1" applyFill="1" applyAlignment="1">
      <alignment horizontal="left" vertical="center" wrapText="1"/>
    </xf>
    <xf numFmtId="0" fontId="24" fillId="0" borderId="0" xfId="0" applyFont="1" applyAlignment="1">
      <alignment vertical="center" wrapText="1"/>
    </xf>
    <xf numFmtId="0" fontId="19" fillId="3" borderId="0" xfId="0" applyFont="1" applyFill="1" applyAlignment="1">
      <alignment horizontal="center" vertical="center"/>
    </xf>
    <xf numFmtId="0" fontId="19" fillId="3" borderId="0" xfId="0" applyFont="1" applyFill="1"/>
    <xf numFmtId="0" fontId="19" fillId="3" borderId="0" xfId="0" applyFont="1" applyFill="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4" fillId="3" borderId="0" xfId="1" applyFill="1" applyAlignment="1">
      <alignment horizontal="right" vertical="center" wrapText="1"/>
    </xf>
    <xf numFmtId="0" fontId="4" fillId="3" borderId="0" xfId="1" applyFill="1" applyAlignment="1">
      <alignment vertical="center" wrapText="1"/>
    </xf>
    <xf numFmtId="0" fontId="3" fillId="3" borderId="0" xfId="0" applyFont="1" applyFill="1" applyAlignment="1">
      <alignment vertical="center" wrapText="1"/>
    </xf>
    <xf numFmtId="0" fontId="41" fillId="3" borderId="0" xfId="0" applyFont="1" applyFill="1" applyAlignment="1">
      <alignment vertical="center" wrapText="1"/>
    </xf>
    <xf numFmtId="0" fontId="19" fillId="0" borderId="65" xfId="0" applyFont="1" applyBorder="1" applyAlignment="1">
      <alignment horizontal="center" vertical="center"/>
    </xf>
    <xf numFmtId="0" fontId="3" fillId="3" borderId="52" xfId="0" applyFont="1" applyFill="1" applyBorder="1" applyAlignment="1">
      <alignment horizontal="center" vertical="center" wrapText="1"/>
    </xf>
    <xf numFmtId="176" fontId="15" fillId="0" borderId="16" xfId="2" applyNumberFormat="1" applyFont="1" applyBorder="1" applyAlignment="1">
      <alignment horizontal="center" vertical="center" shrinkToFit="1"/>
    </xf>
    <xf numFmtId="0" fontId="30" fillId="3" borderId="4" xfId="0" applyFont="1" applyFill="1" applyBorder="1" applyAlignment="1">
      <alignment vertical="center" wrapText="1"/>
    </xf>
    <xf numFmtId="0" fontId="30" fillId="3" borderId="45" xfId="0" applyFont="1" applyFill="1" applyBorder="1" applyAlignment="1">
      <alignment vertical="center" wrapText="1"/>
    </xf>
    <xf numFmtId="0" fontId="3" fillId="3" borderId="4" xfId="0" applyFont="1" applyFill="1" applyBorder="1" applyAlignment="1">
      <alignment vertical="center" wrapText="1"/>
    </xf>
    <xf numFmtId="0" fontId="3" fillId="3" borderId="4"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33" fillId="3" borderId="0" xfId="0" applyFont="1" applyFill="1" applyAlignment="1">
      <alignment vertical="center" wrapText="1"/>
    </xf>
    <xf numFmtId="0" fontId="28" fillId="3" borderId="0" xfId="0" applyFont="1" applyFill="1" applyAlignment="1">
      <alignment vertical="center" wrapText="1"/>
    </xf>
    <xf numFmtId="0" fontId="3" fillId="0" borderId="0" xfId="0" applyFont="1" applyAlignment="1">
      <alignment vertical="center" wrapText="1"/>
    </xf>
    <xf numFmtId="0" fontId="12" fillId="3" borderId="0" xfId="2" applyFont="1" applyFill="1" applyAlignment="1">
      <alignment horizontal="center" vertical="center"/>
    </xf>
    <xf numFmtId="0" fontId="24" fillId="3" borderId="0" xfId="0" applyFont="1" applyFill="1" applyAlignment="1">
      <alignment vertical="center" wrapText="1"/>
    </xf>
    <xf numFmtId="0" fontId="24" fillId="3" borderId="0" xfId="0" applyFont="1" applyFill="1" applyAlignment="1">
      <alignment horizontal="center" vertical="center" wrapText="1"/>
    </xf>
    <xf numFmtId="0" fontId="0" fillId="3" borderId="0" xfId="0" applyFill="1" applyAlignment="1">
      <alignment horizontal="center"/>
    </xf>
    <xf numFmtId="0" fontId="3" fillId="3" borderId="18"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8" fillId="0" borderId="0" xfId="2" applyAlignment="1">
      <alignment horizontal="right" vertical="center"/>
    </xf>
    <xf numFmtId="0" fontId="43" fillId="0" borderId="0" xfId="0" applyFont="1" applyAlignment="1">
      <alignment horizontal="center" vertical="center"/>
    </xf>
    <xf numFmtId="0" fontId="31" fillId="3" borderId="70" xfId="0" applyFont="1" applyFill="1" applyBorder="1" applyAlignment="1">
      <alignment horizontal="center" vertical="center" wrapText="1"/>
    </xf>
    <xf numFmtId="0" fontId="31" fillId="3" borderId="70" xfId="0" applyFont="1" applyFill="1" applyBorder="1" applyAlignment="1">
      <alignment vertical="center" wrapText="1"/>
    </xf>
    <xf numFmtId="0" fontId="31" fillId="3" borderId="59" xfId="0" applyFont="1" applyFill="1" applyBorder="1" applyAlignment="1">
      <alignment horizontal="center" vertical="center" wrapText="1"/>
    </xf>
    <xf numFmtId="0" fontId="37" fillId="3" borderId="59" xfId="0" applyFont="1" applyFill="1" applyBorder="1" applyAlignment="1">
      <alignment horizontal="center" vertical="center" wrapText="1"/>
    </xf>
    <xf numFmtId="0" fontId="31" fillId="3" borderId="59" xfId="0" applyFont="1" applyFill="1" applyBorder="1" applyAlignment="1">
      <alignment vertical="center" wrapText="1"/>
    </xf>
    <xf numFmtId="0" fontId="31" fillId="3" borderId="1" xfId="0" applyFont="1" applyFill="1" applyBorder="1" applyAlignment="1">
      <alignment horizontal="center" vertical="center" wrapText="1"/>
    </xf>
    <xf numFmtId="0" fontId="31" fillId="0" borderId="71" xfId="0" applyFont="1" applyBorder="1" applyAlignment="1">
      <alignment vertical="center" wrapText="1"/>
    </xf>
    <xf numFmtId="0" fontId="50" fillId="0" borderId="0" xfId="0" applyFont="1" applyAlignment="1">
      <alignment vertical="center"/>
    </xf>
    <xf numFmtId="0" fontId="38" fillId="0" borderId="0" xfId="0" applyFont="1" applyAlignment="1">
      <alignment vertical="center"/>
    </xf>
    <xf numFmtId="0" fontId="38" fillId="0" borderId="72" xfId="0" applyFont="1" applyBorder="1" applyAlignment="1">
      <alignment vertical="center"/>
    </xf>
    <xf numFmtId="0" fontId="38" fillId="0" borderId="0" xfId="0" applyFont="1"/>
    <xf numFmtId="0" fontId="30" fillId="0" borderId="0" xfId="0" applyFont="1"/>
    <xf numFmtId="0" fontId="51" fillId="0" borderId="1" xfId="1" applyFont="1" applyBorder="1" applyAlignment="1">
      <alignment horizontal="center" vertical="center"/>
    </xf>
    <xf numFmtId="0" fontId="38" fillId="0" borderId="1" xfId="0" applyFont="1" applyBorder="1" applyAlignment="1">
      <alignment vertical="center"/>
    </xf>
    <xf numFmtId="0" fontId="38" fillId="0" borderId="1" xfId="0" applyFont="1" applyBorder="1" applyAlignment="1">
      <alignment horizontal="center" vertical="center"/>
    </xf>
    <xf numFmtId="0" fontId="30" fillId="0" borderId="1" xfId="0" applyFont="1" applyBorder="1" applyAlignment="1">
      <alignment vertical="center"/>
    </xf>
    <xf numFmtId="0" fontId="30" fillId="0" borderId="0" xfId="0" applyFont="1" applyAlignment="1">
      <alignment vertical="center"/>
    </xf>
    <xf numFmtId="0" fontId="31" fillId="0" borderId="54" xfId="0" applyFont="1" applyBorder="1" applyAlignment="1">
      <alignment horizontal="center" vertical="center" wrapText="1"/>
    </xf>
    <xf numFmtId="0" fontId="3" fillId="3" borderId="27" xfId="0" applyFont="1" applyFill="1" applyBorder="1" applyAlignment="1">
      <alignment vertical="center" wrapText="1"/>
    </xf>
    <xf numFmtId="0" fontId="50" fillId="0" borderId="0" xfId="0" applyFont="1" applyAlignment="1">
      <alignment horizontal="center" vertical="center"/>
    </xf>
    <xf numFmtId="0" fontId="30" fillId="0" borderId="67" xfId="0" applyFont="1" applyBorder="1" applyAlignment="1">
      <alignment horizontal="center" vertical="center"/>
    </xf>
    <xf numFmtId="0" fontId="3" fillId="0" borderId="67" xfId="0" applyFont="1" applyBorder="1" applyAlignment="1">
      <alignment horizontal="center" vertical="center"/>
    </xf>
    <xf numFmtId="0" fontId="4" fillId="3" borderId="0" xfId="1" applyFill="1" applyAlignment="1">
      <alignment horizontal="center" vertical="center" wrapText="1"/>
    </xf>
    <xf numFmtId="0" fontId="52" fillId="0" borderId="73" xfId="0" applyFont="1" applyBorder="1" applyAlignment="1">
      <alignment horizontal="right" vertical="center" textRotation="255"/>
    </xf>
    <xf numFmtId="0" fontId="24" fillId="0" borderId="73" xfId="0" applyFont="1" applyBorder="1" applyAlignment="1">
      <alignment horizontal="right" vertical="center" textRotation="255"/>
    </xf>
    <xf numFmtId="0" fontId="24" fillId="0" borderId="42" xfId="0" applyFont="1" applyBorder="1" applyAlignment="1">
      <alignment horizontal="right" vertical="center" textRotation="255"/>
    </xf>
    <xf numFmtId="0" fontId="31" fillId="3" borderId="0" xfId="0" applyFont="1" applyFill="1" applyAlignment="1">
      <alignment vertical="center" wrapText="1"/>
    </xf>
    <xf numFmtId="0" fontId="53" fillId="0" borderId="42" xfId="0" applyFont="1" applyBorder="1" applyAlignment="1">
      <alignment textRotation="255"/>
    </xf>
    <xf numFmtId="0" fontId="26" fillId="6" borderId="48" xfId="0" applyFont="1" applyFill="1" applyBorder="1" applyAlignment="1">
      <alignment horizontal="right" vertical="center" wrapText="1"/>
    </xf>
    <xf numFmtId="0" fontId="26" fillId="6" borderId="49"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6" borderId="45" xfId="0" applyFont="1" applyFill="1" applyBorder="1" applyAlignment="1">
      <alignment horizontal="center" vertical="center" wrapText="1"/>
    </xf>
    <xf numFmtId="0" fontId="38" fillId="6" borderId="0" xfId="0" applyFont="1" applyFill="1" applyAlignment="1">
      <alignment horizontal="center" vertical="center"/>
    </xf>
    <xf numFmtId="0" fontId="35" fillId="6" borderId="0" xfId="0" applyFont="1" applyFill="1" applyAlignment="1">
      <alignment horizontal="center" vertical="center"/>
    </xf>
    <xf numFmtId="0" fontId="38" fillId="2" borderId="1" xfId="0" applyFont="1" applyFill="1" applyBorder="1" applyAlignment="1">
      <alignment vertical="center"/>
    </xf>
    <xf numFmtId="56" fontId="38" fillId="2" borderId="1" xfId="0" applyNumberFormat="1" applyFont="1" applyFill="1" applyBorder="1" applyAlignment="1">
      <alignment vertical="center"/>
    </xf>
    <xf numFmtId="0" fontId="31" fillId="0" borderId="0" xfId="0" applyFont="1" applyAlignment="1">
      <alignment vertical="center"/>
    </xf>
    <xf numFmtId="0" fontId="0" fillId="3" borderId="65" xfId="0" applyFill="1" applyBorder="1" applyAlignment="1">
      <alignment vertical="center"/>
    </xf>
    <xf numFmtId="0" fontId="24" fillId="3" borderId="75" xfId="0" applyFont="1" applyFill="1" applyBorder="1" applyAlignment="1">
      <alignment vertical="center" wrapText="1"/>
    </xf>
    <xf numFmtId="0" fontId="0" fillId="3" borderId="75" xfId="0" applyFill="1" applyBorder="1" applyAlignment="1">
      <alignment vertical="center"/>
    </xf>
    <xf numFmtId="0" fontId="0" fillId="3" borderId="0" xfId="0" applyFill="1" applyAlignment="1">
      <alignment vertical="center"/>
    </xf>
    <xf numFmtId="0" fontId="19" fillId="3" borderId="28" xfId="0" applyFont="1" applyFill="1" applyBorder="1" applyAlignment="1">
      <alignment horizontal="center" vertical="center" wrapText="1"/>
    </xf>
    <xf numFmtId="0" fontId="54" fillId="0" borderId="0" xfId="0" applyFont="1" applyAlignment="1">
      <alignment horizontal="right" vertical="center" textRotation="255"/>
    </xf>
    <xf numFmtId="0" fontId="31" fillId="0" borderId="2"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wrapText="1"/>
    </xf>
    <xf numFmtId="0" fontId="30" fillId="0" borderId="4" xfId="0" applyFont="1" applyBorder="1" applyAlignment="1">
      <alignment wrapText="1"/>
    </xf>
    <xf numFmtId="0" fontId="54" fillId="0" borderId="0" xfId="0" applyFont="1" applyAlignment="1">
      <alignment vertical="center" textRotation="255"/>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 fillId="0" borderId="38" xfId="0" applyFont="1" applyBorder="1" applyAlignment="1">
      <alignment horizontal="center" vertical="center"/>
    </xf>
    <xf numFmtId="0" fontId="3" fillId="3" borderId="7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5" xfId="0" applyFont="1" applyBorder="1" applyAlignment="1">
      <alignment vertical="center" wrapText="1"/>
    </xf>
    <xf numFmtId="0" fontId="16" fillId="0" borderId="8" xfId="3" applyFont="1" applyBorder="1" applyAlignment="1">
      <alignment horizontal="left" vertical="center" readingOrder="1"/>
    </xf>
    <xf numFmtId="0" fontId="3" fillId="2" borderId="1" xfId="0" applyFont="1" applyFill="1" applyBorder="1" applyAlignment="1">
      <alignment vertical="center"/>
    </xf>
    <xf numFmtId="0" fontId="30" fillId="3" borderId="4" xfId="0" applyFont="1" applyFill="1" applyBorder="1" applyAlignment="1">
      <alignment horizontal="left" vertical="center" wrapText="1"/>
    </xf>
    <xf numFmtId="0" fontId="3" fillId="3" borderId="4" xfId="0" applyFont="1" applyFill="1" applyBorder="1" applyAlignment="1">
      <alignment horizontal="right" vertical="center" wrapText="1"/>
    </xf>
    <xf numFmtId="0" fontId="3" fillId="0" borderId="4" xfId="0" applyFont="1" applyBorder="1" applyAlignment="1">
      <alignment horizontal="center" vertical="center" wrapText="1"/>
    </xf>
    <xf numFmtId="0" fontId="3" fillId="0" borderId="45" xfId="0" applyFont="1" applyBorder="1" applyAlignment="1">
      <alignment horizontal="center" vertical="center" wrapText="1"/>
    </xf>
    <xf numFmtId="0" fontId="8" fillId="0" borderId="1" xfId="2" applyBorder="1" applyAlignment="1">
      <alignment horizontal="left" vertical="center"/>
    </xf>
    <xf numFmtId="0" fontId="8" fillId="0" borderId="19" xfId="2" applyBorder="1"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4" fillId="3" borderId="0" xfId="1" applyFill="1" applyAlignment="1">
      <alignment horizontal="left" vertical="center" wrapText="1"/>
    </xf>
    <xf numFmtId="0" fontId="26" fillId="6" borderId="4"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19" fillId="3" borderId="0" xfId="0" applyFont="1" applyFill="1" applyAlignment="1">
      <alignment horizontal="center" vertical="center"/>
    </xf>
    <xf numFmtId="0" fontId="30" fillId="3" borderId="24" xfId="0" applyFont="1" applyFill="1" applyBorder="1" applyAlignment="1">
      <alignment horizontal="right" vertical="center" wrapText="1"/>
    </xf>
    <xf numFmtId="0" fontId="30" fillId="3" borderId="3" xfId="0" applyFont="1" applyFill="1" applyBorder="1" applyAlignment="1">
      <alignment horizontal="right" vertical="center" wrapText="1"/>
    </xf>
    <xf numFmtId="0" fontId="31" fillId="0" borderId="70" xfId="0" applyFont="1" applyBorder="1" applyAlignment="1">
      <alignment horizontal="center" vertical="center"/>
    </xf>
    <xf numFmtId="0" fontId="31" fillId="0" borderId="75" xfId="0" applyFont="1" applyBorder="1" applyAlignment="1">
      <alignment horizontal="center" vertical="center"/>
    </xf>
    <xf numFmtId="0" fontId="54" fillId="0" borderId="65" xfId="0" applyFont="1" applyBorder="1" applyAlignment="1">
      <alignment horizontal="right" vertical="center" textRotation="255"/>
    </xf>
    <xf numFmtId="0" fontId="31" fillId="0" borderId="1" xfId="0" applyFont="1" applyBorder="1" applyAlignment="1">
      <alignment horizontal="center" vertical="center"/>
    </xf>
    <xf numFmtId="0" fontId="4" fillId="3" borderId="0" xfId="1" applyFill="1" applyAlignment="1">
      <alignment horizontal="left" vertical="top" wrapText="1"/>
    </xf>
    <xf numFmtId="0" fontId="38" fillId="0" borderId="76" xfId="0" applyFont="1" applyBorder="1" applyAlignment="1">
      <alignment horizontal="right" vertical="center"/>
    </xf>
    <xf numFmtId="0" fontId="35" fillId="0" borderId="75" xfId="0" applyFont="1" applyBorder="1" applyAlignment="1">
      <alignment horizontal="right" vertical="center"/>
    </xf>
    <xf numFmtId="0" fontId="42" fillId="6" borderId="30" xfId="0" applyFont="1" applyFill="1" applyBorder="1" applyAlignment="1">
      <alignment horizontal="center" vertical="center" wrapText="1"/>
    </xf>
    <xf numFmtId="0" fontId="42" fillId="6" borderId="31"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76"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30" fillId="0" borderId="81" xfId="0" applyFont="1" applyBorder="1" applyAlignment="1">
      <alignment horizontal="center" vertical="center" wrapText="1"/>
    </xf>
    <xf numFmtId="0" fontId="30" fillId="0" borderId="82" xfId="0" applyFont="1" applyBorder="1" applyAlignment="1">
      <alignment horizontal="center" vertical="center" wrapText="1"/>
    </xf>
    <xf numFmtId="0" fontId="26" fillId="0" borderId="81" xfId="0" applyFont="1" applyBorder="1" applyAlignment="1">
      <alignment horizontal="left" vertical="center" wrapText="1"/>
    </xf>
    <xf numFmtId="0" fontId="26" fillId="0" borderId="83" xfId="0" applyFont="1" applyBorder="1" applyAlignment="1">
      <alignment horizontal="left" vertical="center" wrapText="1"/>
    </xf>
    <xf numFmtId="0" fontId="26" fillId="0" borderId="84" xfId="0" applyFont="1" applyBorder="1" applyAlignment="1">
      <alignment horizontal="left" vertical="center" wrapText="1"/>
    </xf>
    <xf numFmtId="0" fontId="30" fillId="0" borderId="77" xfId="0" applyFont="1" applyBorder="1" applyAlignment="1">
      <alignment horizontal="center" vertical="center" wrapText="1"/>
    </xf>
    <xf numFmtId="0" fontId="30" fillId="0" borderId="78" xfId="0" applyFont="1" applyBorder="1" applyAlignment="1">
      <alignment horizontal="center" vertical="center" wrapText="1"/>
    </xf>
    <xf numFmtId="0" fontId="26" fillId="0" borderId="74" xfId="0" applyFont="1" applyBorder="1" applyAlignment="1">
      <alignment horizontal="left" vertical="center" wrapText="1"/>
    </xf>
    <xf numFmtId="0" fontId="26" fillId="0" borderId="79" xfId="0" applyFont="1" applyBorder="1" applyAlignment="1">
      <alignment horizontal="left" vertical="center" wrapText="1"/>
    </xf>
    <xf numFmtId="0" fontId="26" fillId="0" borderId="85" xfId="0" applyFont="1" applyBorder="1" applyAlignment="1">
      <alignment horizontal="left" vertical="center" wrapText="1"/>
    </xf>
    <xf numFmtId="0" fontId="30" fillId="0" borderId="4" xfId="0" applyFont="1" applyBorder="1" applyAlignment="1">
      <alignment horizontal="center" vertical="center" wrapText="1"/>
    </xf>
    <xf numFmtId="0" fontId="30" fillId="0" borderId="45" xfId="0" applyFont="1" applyBorder="1" applyAlignment="1">
      <alignment horizontal="center" vertical="center" wrapText="1"/>
    </xf>
    <xf numFmtId="0" fontId="3" fillId="3" borderId="3"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9" fillId="3" borderId="0" xfId="1" applyFont="1" applyFill="1" applyAlignment="1">
      <alignment horizontal="left" vertical="center" wrapText="1"/>
    </xf>
    <xf numFmtId="0" fontId="6" fillId="3" borderId="0" xfId="1" applyFont="1" applyFill="1" applyAlignment="1">
      <alignment horizontal="left" vertical="center" wrapText="1"/>
    </xf>
    <xf numFmtId="0" fontId="4" fillId="3" borderId="0" xfId="1" applyFill="1" applyAlignment="1">
      <alignment horizontal="right" wrapText="1"/>
    </xf>
    <xf numFmtId="0" fontId="19" fillId="3" borderId="0" xfId="0" applyFont="1" applyFill="1" applyAlignment="1">
      <alignment horizontal="right" vertical="center"/>
    </xf>
    <xf numFmtId="0" fontId="35" fillId="6" borderId="0" xfId="0" applyFont="1" applyFill="1" applyAlignment="1">
      <alignment horizontal="center" vertical="center"/>
    </xf>
    <xf numFmtId="0" fontId="36" fillId="6" borderId="0" xfId="1" applyFont="1" applyFill="1" applyAlignment="1">
      <alignment horizontal="left" vertical="center"/>
    </xf>
    <xf numFmtId="0" fontId="36" fillId="6" borderId="0" xfId="1" applyFont="1" applyFill="1" applyAlignment="1">
      <alignment horizontal="center" vertical="center"/>
    </xf>
    <xf numFmtId="0" fontId="19" fillId="3" borderId="0" xfId="0" applyFont="1" applyFill="1" applyAlignment="1">
      <alignment horizontal="left" vertical="center"/>
    </xf>
    <xf numFmtId="0" fontId="35" fillId="6" borderId="0" xfId="0" applyFont="1" applyFill="1" applyAlignment="1">
      <alignment horizontal="left" vertical="center"/>
    </xf>
    <xf numFmtId="0" fontId="36" fillId="6" borderId="0" xfId="1" applyFont="1" applyFill="1" applyAlignment="1">
      <alignment horizontal="left" vertical="top" wrapText="1"/>
    </xf>
    <xf numFmtId="0" fontId="36" fillId="3" borderId="0" xfId="1" applyFont="1" applyFill="1" applyAlignment="1">
      <alignment horizontal="left" vertical="center" wrapText="1"/>
    </xf>
    <xf numFmtId="0" fontId="26" fillId="0" borderId="80" xfId="0" applyFont="1" applyBorder="1" applyAlignment="1">
      <alignment horizontal="center" vertical="center" textRotation="255"/>
    </xf>
    <xf numFmtId="0" fontId="26" fillId="0" borderId="73" xfId="0" applyFont="1" applyBorder="1" applyAlignment="1">
      <alignment horizontal="center" vertical="center" textRotation="255"/>
    </xf>
    <xf numFmtId="0" fontId="26" fillId="0" borderId="86" xfId="0" applyFont="1" applyBorder="1" applyAlignment="1">
      <alignment horizontal="center" vertical="center" textRotation="255"/>
    </xf>
    <xf numFmtId="0" fontId="30" fillId="0" borderId="4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6" xfId="0" applyFont="1" applyBorder="1" applyAlignment="1">
      <alignment horizontal="left" vertical="center" wrapText="1"/>
    </xf>
    <xf numFmtId="0" fontId="30" fillId="0" borderId="87" xfId="0" applyFont="1" applyBorder="1" applyAlignment="1">
      <alignment horizontal="left" vertical="center" wrapText="1"/>
    </xf>
    <xf numFmtId="0" fontId="30" fillId="0" borderId="28" xfId="0" applyFont="1" applyBorder="1" applyAlignment="1">
      <alignment horizontal="center" vertical="center" wrapText="1"/>
    </xf>
    <xf numFmtId="0" fontId="30" fillId="0" borderId="23" xfId="0" applyFont="1" applyBorder="1" applyAlignment="1">
      <alignment horizontal="center" vertical="center" wrapText="1"/>
    </xf>
    <xf numFmtId="0" fontId="3" fillId="0" borderId="4" xfId="0" applyFont="1" applyBorder="1" applyAlignment="1">
      <alignment horizontal="right" vertical="center" wrapText="1"/>
    </xf>
    <xf numFmtId="0" fontId="3" fillId="3" borderId="46"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2" fillId="0" borderId="0" xfId="0" applyFont="1" applyAlignment="1">
      <alignment horizontal="left" vertical="center" wrapText="1"/>
    </xf>
    <xf numFmtId="0" fontId="4" fillId="0" borderId="0" xfId="1" applyAlignment="1">
      <alignment horizontal="center" vertical="center"/>
    </xf>
    <xf numFmtId="0" fontId="30" fillId="0" borderId="4" xfId="0" applyFont="1" applyBorder="1" applyAlignment="1">
      <alignment horizontal="left" vertical="center" wrapText="1"/>
    </xf>
    <xf numFmtId="0" fontId="27" fillId="6" borderId="1" xfId="0" applyFont="1" applyFill="1" applyBorder="1" applyAlignment="1">
      <alignment horizontal="center" vertical="center" wrapText="1"/>
    </xf>
    <xf numFmtId="0" fontId="27" fillId="6" borderId="29"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6" fillId="6" borderId="2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26" fillId="6" borderId="30" xfId="0" applyFont="1" applyFill="1" applyBorder="1" applyAlignment="1">
      <alignment horizontal="center" vertical="center" shrinkToFit="1"/>
    </xf>
    <xf numFmtId="0" fontId="26" fillId="6" borderId="31" xfId="0" applyFont="1" applyFill="1" applyBorder="1" applyAlignment="1">
      <alignment horizontal="center" vertical="center" shrinkToFit="1"/>
    </xf>
    <xf numFmtId="0" fontId="26" fillId="6" borderId="32" xfId="0" applyFont="1" applyFill="1" applyBorder="1" applyAlignment="1">
      <alignment horizontal="center" vertical="center" shrinkToFit="1"/>
    </xf>
    <xf numFmtId="0" fontId="26" fillId="6" borderId="34" xfId="0" applyFont="1" applyFill="1" applyBorder="1" applyAlignment="1">
      <alignment horizontal="left" vertical="center" wrapText="1"/>
    </xf>
    <xf numFmtId="0" fontId="48" fillId="6" borderId="36" xfId="4" applyFill="1" applyBorder="1" applyAlignment="1">
      <alignment horizontal="center" vertical="center" shrinkToFit="1"/>
    </xf>
    <xf numFmtId="0" fontId="35" fillId="6" borderId="34" xfId="0" applyFont="1" applyFill="1" applyBorder="1" applyAlignment="1">
      <alignment horizontal="center" vertical="center" shrinkToFit="1"/>
    </xf>
    <xf numFmtId="0" fontId="35" fillId="6" borderId="37" xfId="0" applyFont="1" applyFill="1" applyBorder="1" applyAlignment="1">
      <alignment horizontal="center" vertical="center" shrinkToFit="1"/>
    </xf>
    <xf numFmtId="0" fontId="3" fillId="3" borderId="63"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56" xfId="0" applyFont="1" applyFill="1" applyBorder="1" applyAlignment="1">
      <alignment horizontal="center" vertical="center" wrapText="1"/>
    </xf>
    <xf numFmtId="0" fontId="26" fillId="6" borderId="48" xfId="0" applyFont="1" applyFill="1" applyBorder="1" applyAlignment="1">
      <alignment horizontal="center" vertical="center" wrapText="1"/>
    </xf>
    <xf numFmtId="0" fontId="26" fillId="6" borderId="49" xfId="0" applyFont="1" applyFill="1" applyBorder="1" applyAlignment="1">
      <alignment horizontal="center" vertical="center" wrapText="1"/>
    </xf>
    <xf numFmtId="0" fontId="26" fillId="6" borderId="69"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75" xfId="0" applyBorder="1" applyAlignment="1">
      <alignment horizontal="center" vertical="center"/>
    </xf>
    <xf numFmtId="0" fontId="24" fillId="3" borderId="75" xfId="0" applyFont="1" applyFill="1" applyBorder="1" applyAlignment="1">
      <alignment horizontal="center" vertical="center" wrapText="1"/>
    </xf>
    <xf numFmtId="0" fontId="0" fillId="3" borderId="75" xfId="0" applyFill="1" applyBorder="1" applyAlignment="1">
      <alignment horizontal="center" vertical="center"/>
    </xf>
    <xf numFmtId="0" fontId="0" fillId="0" borderId="1" xfId="0" applyBorder="1" applyAlignment="1">
      <alignment horizontal="center" vertical="center" wrapText="1"/>
    </xf>
    <xf numFmtId="0" fontId="3" fillId="3" borderId="52"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0" fillId="3" borderId="29" xfId="0" applyFont="1" applyFill="1" applyBorder="1" applyAlignment="1">
      <alignment horizontal="justify" vertical="center" wrapText="1"/>
    </xf>
    <xf numFmtId="0" fontId="30" fillId="3" borderId="2" xfId="0" applyFont="1" applyFill="1" applyBorder="1" applyAlignment="1">
      <alignment horizontal="justify" vertical="center" wrapText="1"/>
    </xf>
    <xf numFmtId="0" fontId="30" fillId="3" borderId="41" xfId="0" applyFont="1" applyFill="1" applyBorder="1" applyAlignment="1">
      <alignment horizontal="justify" vertical="center" wrapText="1"/>
    </xf>
    <xf numFmtId="0" fontId="30" fillId="6" borderId="26" xfId="0" applyFont="1" applyFill="1" applyBorder="1" applyAlignment="1">
      <alignment horizontal="left" vertical="center" wrapText="1"/>
    </xf>
    <xf numFmtId="0" fontId="30" fillId="3" borderId="19"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1" fillId="3" borderId="42" xfId="0" applyFont="1" applyFill="1" applyBorder="1" applyAlignment="1">
      <alignment horizontal="left" vertical="center" wrapText="1"/>
    </xf>
    <xf numFmtId="0" fontId="31" fillId="3" borderId="0" xfId="0" applyFont="1" applyFill="1" applyAlignment="1">
      <alignment horizontal="left" vertical="center" wrapText="1"/>
    </xf>
    <xf numFmtId="0" fontId="26" fillId="0" borderId="0" xfId="0" applyFont="1" applyAlignment="1">
      <alignment horizontal="left" vertical="center"/>
    </xf>
    <xf numFmtId="0" fontId="40" fillId="3" borderId="47" xfId="0" applyFont="1" applyFill="1" applyBorder="1" applyAlignment="1">
      <alignment horizontal="center" vertical="center" wrapText="1"/>
    </xf>
    <xf numFmtId="0" fontId="30" fillId="6" borderId="57"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3" xfId="0" applyFont="1" applyBorder="1" applyAlignment="1">
      <alignment horizontal="center" vertical="center" wrapText="1"/>
    </xf>
    <xf numFmtId="31" fontId="26" fillId="3" borderId="4" xfId="0"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6" fillId="3" borderId="26"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38" fillId="0" borderId="0" xfId="0" applyFont="1" applyAlignment="1">
      <alignment horizontal="left" vertical="center" wrapText="1"/>
    </xf>
    <xf numFmtId="0" fontId="38" fillId="3" borderId="68" xfId="0" applyFont="1" applyFill="1" applyBorder="1" applyAlignment="1">
      <alignment horizontal="left" vertical="center"/>
    </xf>
    <xf numFmtId="0" fontId="38" fillId="3" borderId="4" xfId="0" applyFont="1" applyFill="1" applyBorder="1" applyAlignment="1">
      <alignment horizontal="left" vertical="center"/>
    </xf>
    <xf numFmtId="0" fontId="38" fillId="3" borderId="23" xfId="0" applyFont="1" applyFill="1" applyBorder="1" applyAlignment="1">
      <alignment horizontal="left" vertical="center"/>
    </xf>
    <xf numFmtId="0" fontId="38" fillId="0" borderId="2" xfId="0" applyFont="1" applyBorder="1" applyAlignment="1">
      <alignment horizontal="center" vertical="center"/>
    </xf>
    <xf numFmtId="0" fontId="38" fillId="0" borderId="0" xfId="0" applyFont="1" applyAlignment="1">
      <alignment horizontal="center" vertical="center"/>
    </xf>
    <xf numFmtId="0" fontId="38" fillId="3" borderId="68" xfId="0" applyFont="1" applyFill="1" applyBorder="1" applyAlignment="1">
      <alignment horizontal="center" vertical="center"/>
    </xf>
    <xf numFmtId="0" fontId="38" fillId="3" borderId="74" xfId="0" applyFont="1" applyFill="1" applyBorder="1" applyAlignment="1">
      <alignment horizontal="center" vertical="center"/>
    </xf>
    <xf numFmtId="0" fontId="38" fillId="3" borderId="4" xfId="0" applyFont="1" applyFill="1" applyBorder="1" applyAlignment="1">
      <alignment horizontal="center" vertical="center"/>
    </xf>
    <xf numFmtId="0" fontId="38" fillId="3" borderId="23" xfId="0" applyFont="1" applyFill="1" applyBorder="1" applyAlignment="1">
      <alignment horizontal="center" vertical="center"/>
    </xf>
    <xf numFmtId="49" fontId="8" fillId="0" borderId="28" xfId="2" applyNumberFormat="1" applyBorder="1" applyAlignment="1">
      <alignment horizontal="center" vertical="center" shrinkToFit="1"/>
    </xf>
    <xf numFmtId="49" fontId="8" fillId="0" borderId="4" xfId="2" applyNumberFormat="1" applyBorder="1" applyAlignment="1">
      <alignment horizontal="center" vertical="center" shrinkToFit="1"/>
    </xf>
    <xf numFmtId="49" fontId="8" fillId="0" borderId="23" xfId="2" applyNumberFormat="1" applyBorder="1" applyAlignment="1">
      <alignment horizontal="center" vertical="center" shrinkToFit="1"/>
    </xf>
    <xf numFmtId="49" fontId="8" fillId="0" borderId="46" xfId="2" applyNumberFormat="1" applyBorder="1" applyAlignment="1">
      <alignment horizontal="center" vertical="center" shrinkToFit="1"/>
    </xf>
    <xf numFmtId="49" fontId="8" fillId="0" borderId="26" xfId="2" applyNumberFormat="1" applyBorder="1" applyAlignment="1">
      <alignment horizontal="center" vertical="center" shrinkToFit="1"/>
    </xf>
    <xf numFmtId="49" fontId="8" fillId="0" borderId="27" xfId="2" applyNumberFormat="1" applyBorder="1" applyAlignment="1">
      <alignment horizontal="center" vertical="center" shrinkToFit="1"/>
    </xf>
    <xf numFmtId="49" fontId="8" fillId="0" borderId="45" xfId="2" applyNumberFormat="1" applyBorder="1" applyAlignment="1">
      <alignment horizontal="center" vertical="center" shrinkToFit="1"/>
    </xf>
    <xf numFmtId="49" fontId="8" fillId="0" borderId="87" xfId="2" applyNumberFormat="1" applyBorder="1" applyAlignment="1">
      <alignment horizontal="center" vertical="center" shrinkToFit="1"/>
    </xf>
    <xf numFmtId="0" fontId="9" fillId="0" borderId="0" xfId="2" applyFont="1" applyAlignment="1">
      <alignment horizontal="left" vertical="center"/>
    </xf>
    <xf numFmtId="0" fontId="8" fillId="0" borderId="0" xfId="2" applyAlignment="1">
      <alignment horizontal="right" vertical="center"/>
    </xf>
    <xf numFmtId="0" fontId="18" fillId="0" borderId="0" xfId="2" applyFont="1" applyAlignment="1">
      <alignment horizontal="right" vertical="center"/>
    </xf>
    <xf numFmtId="49" fontId="15" fillId="0" borderId="31" xfId="2" applyNumberFormat="1" applyFont="1" applyBorder="1" applyAlignment="1">
      <alignment horizontal="center" vertical="center" wrapText="1"/>
    </xf>
    <xf numFmtId="49" fontId="15" fillId="0" borderId="32" xfId="2" applyNumberFormat="1" applyFont="1" applyBorder="1" applyAlignment="1">
      <alignment horizontal="center" vertical="center" wrapText="1"/>
    </xf>
    <xf numFmtId="49" fontId="15" fillId="0" borderId="30" xfId="2" applyNumberFormat="1" applyFont="1" applyBorder="1" applyAlignment="1">
      <alignment horizontal="center" vertical="center" wrapText="1"/>
    </xf>
    <xf numFmtId="49" fontId="15" fillId="0" borderId="66" xfId="2" applyNumberFormat="1" applyFont="1" applyBorder="1" applyAlignment="1">
      <alignment horizontal="center" vertical="center" wrapText="1"/>
    </xf>
    <xf numFmtId="0" fontId="12" fillId="0" borderId="6" xfId="2" applyFont="1" applyBorder="1" applyAlignment="1">
      <alignment horizontal="left" vertical="center"/>
    </xf>
    <xf numFmtId="0" fontId="12" fillId="0" borderId="0" xfId="2" applyFont="1" applyAlignment="1">
      <alignment horizontal="left" vertical="center"/>
    </xf>
    <xf numFmtId="0" fontId="3" fillId="0" borderId="0" xfId="0" applyFont="1" applyAlignment="1">
      <alignment horizontal="center"/>
    </xf>
    <xf numFmtId="49" fontId="30" fillId="6" borderId="59" xfId="0" applyNumberFormat="1" applyFont="1" applyFill="1" applyBorder="1" applyAlignment="1">
      <alignment horizontal="center" vertical="center"/>
    </xf>
    <xf numFmtId="49" fontId="30" fillId="6" borderId="60" xfId="0" applyNumberFormat="1" applyFont="1" applyFill="1" applyBorder="1" applyAlignment="1">
      <alignment horizontal="center" vertical="center"/>
    </xf>
    <xf numFmtId="49" fontId="30" fillId="6" borderId="61" xfId="0" applyNumberFormat="1" applyFont="1" applyFill="1" applyBorder="1" applyAlignment="1">
      <alignment horizontal="center" vertical="center"/>
    </xf>
    <xf numFmtId="49" fontId="30" fillId="6" borderId="60" xfId="0" applyNumberFormat="1" applyFont="1" applyFill="1" applyBorder="1" applyAlignment="1">
      <alignment horizontal="center" vertical="center" shrinkToFit="1"/>
    </xf>
    <xf numFmtId="49" fontId="30" fillId="6" borderId="61" xfId="0" applyNumberFormat="1" applyFont="1" applyFill="1" applyBorder="1" applyAlignment="1">
      <alignment horizontal="center" vertical="center" shrinkToFit="1"/>
    </xf>
    <xf numFmtId="49" fontId="30" fillId="6" borderId="62" xfId="0" applyNumberFormat="1" applyFont="1" applyFill="1" applyBorder="1" applyAlignment="1">
      <alignment horizontal="center" vertical="center"/>
    </xf>
    <xf numFmtId="0" fontId="26" fillId="6" borderId="28"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4" xfId="0" applyFont="1" applyFill="1" applyBorder="1" applyAlignment="1">
      <alignment horizontal="center" vertical="center"/>
    </xf>
    <xf numFmtId="0" fontId="26" fillId="0" borderId="4" xfId="0" applyFont="1" applyBorder="1" applyAlignment="1">
      <alignment horizontal="right" vertical="center"/>
    </xf>
    <xf numFmtId="0" fontId="26" fillId="0" borderId="4" xfId="0" applyFont="1" applyBorder="1" applyAlignment="1">
      <alignment horizontal="left"/>
    </xf>
    <xf numFmtId="0" fontId="26" fillId="0" borderId="4" xfId="0" applyFont="1" applyBorder="1" applyAlignment="1">
      <alignment horizontal="center"/>
    </xf>
    <xf numFmtId="0" fontId="26" fillId="0" borderId="4" xfId="0" applyFont="1" applyBorder="1" applyAlignment="1">
      <alignment horizontal="center" vertical="center"/>
    </xf>
    <xf numFmtId="0" fontId="26" fillId="0" borderId="4" xfId="0" applyFont="1" applyBorder="1" applyAlignment="1">
      <alignment horizontal="center" vertical="center"/>
    </xf>
    <xf numFmtId="0" fontId="26" fillId="0" borderId="4" xfId="0" applyFont="1" applyBorder="1" applyAlignment="1">
      <alignment horizontal="right" vertical="center"/>
    </xf>
    <xf numFmtId="0" fontId="4" fillId="3" borderId="0" xfId="1" applyFont="1" applyFill="1" applyAlignment="1">
      <alignment horizontal="center" vertical="center"/>
    </xf>
    <xf numFmtId="0" fontId="4" fillId="3" borderId="0" xfId="1" applyFill="1" applyAlignment="1">
      <alignment horizontal="center" vertical="center"/>
    </xf>
    <xf numFmtId="49" fontId="38" fillId="2" borderId="1" xfId="0" applyNumberFormat="1" applyFont="1" applyFill="1" applyBorder="1" applyAlignment="1">
      <alignment horizontal="left" vertical="center"/>
    </xf>
    <xf numFmtId="0" fontId="56" fillId="0" borderId="0" xfId="0" applyFont="1" applyAlignment="1">
      <alignment horizontal="left" vertical="center"/>
    </xf>
    <xf numFmtId="0" fontId="56" fillId="0" borderId="0" xfId="0" applyFont="1" applyAlignment="1">
      <alignment horizontal="center" vertical="center"/>
    </xf>
    <xf numFmtId="0" fontId="55" fillId="0" borderId="0" xfId="0" applyFont="1" applyAlignment="1">
      <alignment horizontal="left" vertical="center"/>
    </xf>
    <xf numFmtId="0" fontId="12" fillId="6" borderId="0" xfId="2" applyFont="1" applyFill="1" applyAlignment="1">
      <alignment horizontal="center" vertical="center"/>
    </xf>
    <xf numFmtId="0" fontId="12" fillId="6" borderId="0" xfId="2" applyFont="1" applyFill="1" applyAlignment="1">
      <alignment horizontal="right" vertical="center"/>
    </xf>
  </cellXfs>
  <cellStyles count="5">
    <cellStyle name="ハイパーリンク" xfId="4" builtinId="8"/>
    <cellStyle name="標準" xfId="0" builtinId="0"/>
    <cellStyle name="標準 2" xfId="1" xr:uid="{9C3B3589-3B55-4D4B-AD76-1BC72D7D127F}"/>
    <cellStyle name="標準 2 2" xfId="2" xr:uid="{0C959A65-E715-416F-B653-18A3382C0A44}"/>
    <cellStyle name="標準 3" xfId="3" xr:uid="{2497D6FB-0141-4276-AE35-AC57BDA78B42}"/>
  </cellStyles>
  <dxfs count="97">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676275</xdr:colOff>
      <xdr:row>22</xdr:row>
      <xdr:rowOff>19050</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4"/>
          <a:ext cx="10277475" cy="5019676"/>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施設情報」シートにクラス名、階、学年、児童・生徒数、職員数を入力してください。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クラス名を青色セル上に入力していただくことで、「集計」シートのクラス名や「流行曲線グラフ」シート（橙色タグ）に反映されます。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確定診断がついていなくても疑わしい症例（症状がある）は入力していただき、後日、別疾患の確定診断がついたものは調査表から削除する、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初回はご入力後、早めに「</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施設名</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（報告感染症名）報告」という件名で</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hoken030@city.machida.tokyo.jp</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）をお願いいたします</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併</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せて保護者への感染症発生連絡の周知内容（周知文）も一緒にご送付くださいますよう、よろしくお願いいたします（周知文の送付方法はデータの送付、</a:t>
          </a:r>
        </a:p>
        <a:p>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調査表」シートに追加入力する形で作成し、終息するまでは毎週金曜日</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15</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時までに</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ファイルごとの送付をお願い</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r>
            <a:rPr lang="ja-JP" altLang="en-US" b="0">
              <a:solidFill>
                <a:srgbClr val="000000"/>
              </a:solidFill>
              <a:latin typeface="UD デジタル 教科書体 N-R" panose="02020400000000000000" pitchFamily="17" charset="-128"/>
              <a:ea typeface="UD デジタル 教科書体 N-R" panose="02020400000000000000" pitchFamily="17" charset="-128"/>
            </a:rPr>
            <a:t>　</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感染性胃腸炎：６日間新規発生なし</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食中毒などの細菌性胃腸炎：最大潜伏期間の２倍を基本とし、時期を随時検討してお伝えします。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0</xdr:colOff>
      <xdr:row>23</xdr:row>
      <xdr:rowOff>0</xdr:rowOff>
    </xdr:from>
    <xdr:to>
      <xdr:col>16</xdr:col>
      <xdr:colOff>9525</xdr:colOff>
      <xdr:row>43</xdr:row>
      <xdr:rowOff>182440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5800" y="5619750"/>
          <a:ext cx="10296525" cy="49449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児童・生徒</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遊具</a:t>
          </a:r>
          <a:r>
            <a:rPr lang="ja-JP" altLang="ja-JP" sz="1100">
              <a:solidFill>
                <a:schemeClr val="tx1"/>
              </a:solidFill>
              <a:effectLst/>
              <a:latin typeface="+mn-lt"/>
              <a:ea typeface="+mn-ea"/>
              <a:cs typeface="+mn-cs"/>
            </a:rPr>
            <a:t>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児童・生徒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（５０～６０％が目安）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33</xdr:row>
          <xdr:rowOff>304800</xdr:rowOff>
        </xdr:from>
        <xdr:to>
          <xdr:col>1</xdr:col>
          <xdr:colOff>447675</xdr:colOff>
          <xdr:row>34</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28575</xdr:rowOff>
        </xdr:from>
        <xdr:to>
          <xdr:col>1</xdr:col>
          <xdr:colOff>447675</xdr:colOff>
          <xdr:row>36</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0</xdr:rowOff>
        </xdr:from>
        <xdr:to>
          <xdr:col>1</xdr:col>
          <xdr:colOff>447675</xdr:colOff>
          <xdr:row>37</xdr:row>
          <xdr:rowOff>247650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0</xdr:rowOff>
        </xdr:from>
        <xdr:to>
          <xdr:col>1</xdr:col>
          <xdr:colOff>447675</xdr:colOff>
          <xdr:row>33</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0</xdr:rowOff>
        </xdr:from>
        <xdr:to>
          <xdr:col>1</xdr:col>
          <xdr:colOff>447675</xdr:colOff>
          <xdr:row>40</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0</xdr:rowOff>
        </xdr:from>
        <xdr:to>
          <xdr:col>1</xdr:col>
          <xdr:colOff>447675</xdr:colOff>
          <xdr:row>39</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17</xdr:row>
          <xdr:rowOff>76200</xdr:rowOff>
        </xdr:from>
        <xdr:to>
          <xdr:col>3</xdr:col>
          <xdr:colOff>66675</xdr:colOff>
          <xdr:row>17</xdr:row>
          <xdr:rowOff>323850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0</xdr:rowOff>
        </xdr:from>
        <xdr:to>
          <xdr:col>1</xdr:col>
          <xdr:colOff>447675</xdr:colOff>
          <xdr:row>52</xdr:row>
          <xdr:rowOff>257175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32</xdr:row>
          <xdr:rowOff>9525</xdr:rowOff>
        </xdr:from>
        <xdr:to>
          <xdr:col>5</xdr:col>
          <xdr:colOff>666750</xdr:colOff>
          <xdr:row>32</xdr:row>
          <xdr:rowOff>266700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0</xdr:rowOff>
        </xdr:from>
        <xdr:to>
          <xdr:col>1</xdr:col>
          <xdr:colOff>447675</xdr:colOff>
          <xdr:row>46</xdr:row>
          <xdr:rowOff>247650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19050</xdr:rowOff>
        </xdr:from>
        <xdr:to>
          <xdr:col>1</xdr:col>
          <xdr:colOff>447675</xdr:colOff>
          <xdr:row>35</xdr:row>
          <xdr:rowOff>266700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85725</xdr:rowOff>
        </xdr:from>
        <xdr:to>
          <xdr:col>2</xdr:col>
          <xdr:colOff>304800</xdr:colOff>
          <xdr:row>16</xdr:row>
          <xdr:rowOff>333375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xdr:row>
          <xdr:rowOff>85725</xdr:rowOff>
        </xdr:from>
        <xdr:to>
          <xdr:col>5</xdr:col>
          <xdr:colOff>638175</xdr:colOff>
          <xdr:row>16</xdr:row>
          <xdr:rowOff>333375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85725</xdr:rowOff>
        </xdr:from>
        <xdr:to>
          <xdr:col>7</xdr:col>
          <xdr:colOff>285750</xdr:colOff>
          <xdr:row>16</xdr:row>
          <xdr:rowOff>333375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85725</xdr:rowOff>
        </xdr:from>
        <xdr:to>
          <xdr:col>8</xdr:col>
          <xdr:colOff>504825</xdr:colOff>
          <xdr:row>16</xdr:row>
          <xdr:rowOff>333375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85725</xdr:rowOff>
        </xdr:from>
        <xdr:to>
          <xdr:col>12</xdr:col>
          <xdr:colOff>257175</xdr:colOff>
          <xdr:row>16</xdr:row>
          <xdr:rowOff>333375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76200</xdr:rowOff>
        </xdr:from>
        <xdr:to>
          <xdr:col>15</xdr:col>
          <xdr:colOff>47625</xdr:colOff>
          <xdr:row>17</xdr:row>
          <xdr:rowOff>323850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95250</xdr:rowOff>
        </xdr:from>
        <xdr:to>
          <xdr:col>2</xdr:col>
          <xdr:colOff>247650</xdr:colOff>
          <xdr:row>19</xdr:row>
          <xdr:rowOff>342900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19</xdr:row>
          <xdr:rowOff>95250</xdr:rowOff>
        </xdr:from>
        <xdr:to>
          <xdr:col>15</xdr:col>
          <xdr:colOff>657225</xdr:colOff>
          <xdr:row>19</xdr:row>
          <xdr:rowOff>342900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19</xdr:row>
          <xdr:rowOff>95250</xdr:rowOff>
        </xdr:from>
        <xdr:to>
          <xdr:col>3</xdr:col>
          <xdr:colOff>133350</xdr:colOff>
          <xdr:row>19</xdr:row>
          <xdr:rowOff>342900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19</xdr:row>
          <xdr:rowOff>95250</xdr:rowOff>
        </xdr:from>
        <xdr:to>
          <xdr:col>4</xdr:col>
          <xdr:colOff>9525</xdr:colOff>
          <xdr:row>19</xdr:row>
          <xdr:rowOff>342900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19</xdr:row>
          <xdr:rowOff>95250</xdr:rowOff>
        </xdr:from>
        <xdr:to>
          <xdr:col>15</xdr:col>
          <xdr:colOff>85725</xdr:colOff>
          <xdr:row>19</xdr:row>
          <xdr:rowOff>342900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19</xdr:row>
          <xdr:rowOff>95250</xdr:rowOff>
        </xdr:from>
        <xdr:to>
          <xdr:col>5</xdr:col>
          <xdr:colOff>19050</xdr:colOff>
          <xdr:row>19</xdr:row>
          <xdr:rowOff>342900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1</xdr:col>
          <xdr:colOff>447675</xdr:colOff>
          <xdr:row>48</xdr:row>
          <xdr:rowOff>257175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9525</xdr:rowOff>
        </xdr:from>
        <xdr:to>
          <xdr:col>1</xdr:col>
          <xdr:colOff>447675</xdr:colOff>
          <xdr:row>49</xdr:row>
          <xdr:rowOff>257175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266700</xdr:rowOff>
        </xdr:from>
        <xdr:to>
          <xdr:col>1</xdr:col>
          <xdr:colOff>447675</xdr:colOff>
          <xdr:row>60</xdr:row>
          <xdr:rowOff>219075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61</xdr:row>
          <xdr:rowOff>0</xdr:rowOff>
        </xdr:from>
        <xdr:to>
          <xdr:col>1</xdr:col>
          <xdr:colOff>447675</xdr:colOff>
          <xdr:row>61</xdr:row>
          <xdr:rowOff>247650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63</xdr:row>
          <xdr:rowOff>19050</xdr:rowOff>
        </xdr:from>
        <xdr:to>
          <xdr:col>1</xdr:col>
          <xdr:colOff>466725</xdr:colOff>
          <xdr:row>63</xdr:row>
          <xdr:rowOff>266700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19050</xdr:rowOff>
        </xdr:from>
        <xdr:to>
          <xdr:col>1</xdr:col>
          <xdr:colOff>447675</xdr:colOff>
          <xdr:row>68</xdr:row>
          <xdr:rowOff>266700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67</xdr:row>
          <xdr:rowOff>19050</xdr:rowOff>
        </xdr:from>
        <xdr:to>
          <xdr:col>1</xdr:col>
          <xdr:colOff>447675</xdr:colOff>
          <xdr:row>67</xdr:row>
          <xdr:rowOff>266700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66</xdr:row>
          <xdr:rowOff>0</xdr:rowOff>
        </xdr:from>
        <xdr:to>
          <xdr:col>1</xdr:col>
          <xdr:colOff>447675</xdr:colOff>
          <xdr:row>66</xdr:row>
          <xdr:rowOff>247650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0</xdr:rowOff>
        </xdr:from>
        <xdr:to>
          <xdr:col>1</xdr:col>
          <xdr:colOff>447675</xdr:colOff>
          <xdr:row>70</xdr:row>
          <xdr:rowOff>247650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19050</xdr:rowOff>
        </xdr:from>
        <xdr:to>
          <xdr:col>7</xdr:col>
          <xdr:colOff>600075</xdr:colOff>
          <xdr:row>47</xdr:row>
          <xdr:rowOff>276225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57</xdr:row>
          <xdr:rowOff>0</xdr:rowOff>
        </xdr:from>
        <xdr:to>
          <xdr:col>1</xdr:col>
          <xdr:colOff>447675</xdr:colOff>
          <xdr:row>57</xdr:row>
          <xdr:rowOff>247650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208127</xdr:colOff>
      <xdr:row>17</xdr:row>
      <xdr:rowOff>66672</xdr:rowOff>
    </xdr:from>
    <xdr:to>
      <xdr:col>21</xdr:col>
      <xdr:colOff>257175</xdr:colOff>
      <xdr:row>17</xdr:row>
      <xdr:rowOff>371474</xdr:rowOff>
    </xdr:to>
    <xdr:sp macro="" textlink="">
      <xdr:nvSpPr>
        <xdr:cNvPr id="3" name="矢印: 下 2">
          <a:extLst>
            <a:ext uri="{FF2B5EF4-FFF2-40B4-BE49-F238E27FC236}">
              <a16:creationId xmlns:a16="http://schemas.microsoft.com/office/drawing/2014/main" id="{00000000-0008-0000-0100-000003000000}"/>
            </a:ext>
          </a:extLst>
        </xdr:cNvPr>
        <xdr:cNvSpPr/>
      </xdr:nvSpPr>
      <xdr:spPr>
        <a:xfrm>
          <a:off x="10437977" y="8877297"/>
          <a:ext cx="525298" cy="30480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6723</xdr:colOff>
      <xdr:row>1</xdr:row>
      <xdr:rowOff>11766</xdr:rowOff>
    </xdr:from>
    <xdr:to>
      <xdr:col>13</xdr:col>
      <xdr:colOff>0</xdr:colOff>
      <xdr:row>4</xdr:row>
      <xdr:rowOff>560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3423" y="240366"/>
          <a:ext cx="8527677"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メール：</a:t>
          </a:r>
          <a:r>
            <a:rPr kumimoji="1" lang="en-US" altLang="ja-JP" sz="1100" b="1">
              <a:latin typeface="+mn-ea"/>
              <a:ea typeface="+mn-ea"/>
            </a:rPr>
            <a:t>hoken030@city.machida.tokyo.jp</a:t>
          </a:r>
          <a:r>
            <a:rPr kumimoji="1" lang="ja-JP" altLang="en-US" sz="1100" b="1">
              <a:latin typeface="+mn-ea"/>
              <a:ea typeface="+mn-ea"/>
            </a:rPr>
            <a:t>　</a:t>
          </a:r>
          <a:r>
            <a:rPr kumimoji="1" lang="ja-JP" altLang="en-US" sz="1100">
              <a:latin typeface="+mn-ea"/>
              <a:ea typeface="+mn-ea"/>
            </a:rPr>
            <a:t>　</a:t>
          </a:r>
          <a:r>
            <a:rPr kumimoji="1" lang="ja-JP" altLang="en-US" sz="1100" b="1">
              <a:latin typeface="+mn-ea"/>
              <a:ea typeface="+mn-ea"/>
            </a:rPr>
            <a:t>℡：０４２－７２２－０６２６　　　　　　　　　　　　　　　　　　　　　　　　　　　　　　　　　　　　　　　　　　　　　　　　　　　　　　　　　　　　　　　　　　　　　　</a:t>
          </a:r>
          <a:endParaRPr kumimoji="1" lang="ja-JP" alt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553A-0258-4F2F-941C-F3CF35789357}">
  <sheetPr>
    <tabColor rgb="FFFF0000"/>
    <pageSetUpPr fitToPage="1"/>
  </sheetPr>
  <dimension ref="B10:L23"/>
  <sheetViews>
    <sheetView tabSelected="1" workbookViewId="0"/>
  </sheetViews>
  <sheetFormatPr defaultRowHeight="18.75"/>
  <sheetData>
    <row r="10" spans="12:12">
      <c r="L10" s="2"/>
    </row>
    <row r="18" spans="2:3" ht="18.75" customHeight="1"/>
    <row r="23" spans="2:3" ht="30" customHeight="1">
      <c r="B23" s="201" t="s">
        <v>96</v>
      </c>
      <c r="C23" s="202"/>
    </row>
  </sheetData>
  <mergeCells count="1">
    <mergeCell ref="B23:C23"/>
  </mergeCells>
  <phoneticPr fontId="2"/>
  <pageMargins left="0.7" right="0.7" top="0.75" bottom="0.75" header="0.3" footer="0.3"/>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AB74"/>
  <sheetViews>
    <sheetView topLeftCell="A4" zoomScaleNormal="100" workbookViewId="0">
      <pane ySplit="1" topLeftCell="A5" activePane="bottomLeft" state="frozen"/>
      <selection activeCell="A4" sqref="A4"/>
      <selection pane="bottomLeft" activeCell="C7" sqref="C7:I7"/>
    </sheetView>
  </sheetViews>
  <sheetFormatPr defaultRowHeight="18.75"/>
  <cols>
    <col min="1" max="1" width="2.625" customWidth="1"/>
    <col min="3" max="3" width="9.5"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26" width="6.25" customWidth="1"/>
  </cols>
  <sheetData>
    <row r="1" spans="1:28" s="88" customFormat="1" ht="41.25" customHeight="1">
      <c r="H1" s="116"/>
      <c r="I1" s="110" t="s">
        <v>97</v>
      </c>
      <c r="J1" s="287" t="s">
        <v>180</v>
      </c>
      <c r="K1" s="287"/>
      <c r="L1" s="291" t="s">
        <v>182</v>
      </c>
      <c r="M1" s="291"/>
      <c r="N1" s="287" t="s">
        <v>181</v>
      </c>
      <c r="O1" s="287"/>
      <c r="P1" s="111" t="s">
        <v>98</v>
      </c>
      <c r="Q1" s="106"/>
    </row>
    <row r="2" spans="1:28" s="88" customFormat="1" ht="52.5" customHeight="1">
      <c r="B2" s="70"/>
      <c r="H2" s="176"/>
      <c r="I2" s="177"/>
      <c r="J2" s="288"/>
      <c r="K2" s="288"/>
      <c r="L2" s="289"/>
      <c r="M2" s="289"/>
      <c r="N2" s="290"/>
      <c r="O2" s="290"/>
      <c r="P2" s="178"/>
      <c r="Q2" s="179"/>
    </row>
    <row r="3" spans="1:28" s="88" customFormat="1" ht="26.25" customHeight="1">
      <c r="B3" s="70"/>
      <c r="H3" s="179"/>
      <c r="I3" s="180" t="s">
        <v>271</v>
      </c>
      <c r="J3" s="214" t="s">
        <v>272</v>
      </c>
      <c r="K3" s="215"/>
      <c r="L3" s="215"/>
      <c r="M3" s="215"/>
      <c r="N3" s="215"/>
      <c r="O3" s="215"/>
      <c r="P3" s="215"/>
      <c r="Q3" s="179"/>
    </row>
    <row r="4" spans="1:28" ht="45" customHeight="1">
      <c r="A4" s="88"/>
      <c r="B4" s="70"/>
      <c r="H4" s="93"/>
      <c r="I4" s="128"/>
      <c r="J4" s="1"/>
      <c r="K4" s="1"/>
      <c r="L4" s="129"/>
      <c r="M4" s="129"/>
      <c r="N4" s="130"/>
      <c r="O4" s="130"/>
      <c r="P4" s="93"/>
      <c r="Q4" s="93"/>
    </row>
    <row r="5" spans="1:28" ht="15" customHeight="1">
      <c r="A5" s="88"/>
      <c r="B5" s="70"/>
      <c r="H5" s="93"/>
      <c r="I5" s="128"/>
      <c r="J5" s="1"/>
      <c r="K5" s="1"/>
      <c r="L5" s="129"/>
      <c r="M5" s="129"/>
      <c r="N5" s="130"/>
      <c r="O5" s="130"/>
      <c r="P5" s="93"/>
      <c r="Q5" s="93"/>
    </row>
    <row r="6" spans="1:28" ht="45" customHeight="1" thickBot="1">
      <c r="B6" s="90"/>
      <c r="C6" s="303" t="s">
        <v>194</v>
      </c>
      <c r="D6" s="303"/>
      <c r="E6" s="303"/>
      <c r="F6" s="303"/>
      <c r="G6" s="303"/>
      <c r="H6" s="303"/>
      <c r="I6" s="302" t="s">
        <v>207</v>
      </c>
      <c r="J6" s="302"/>
      <c r="K6" s="302"/>
      <c r="L6" s="302"/>
      <c r="M6" s="302"/>
      <c r="N6" s="302"/>
      <c r="O6" s="302"/>
      <c r="P6" s="302"/>
      <c r="Q6" s="302"/>
    </row>
    <row r="7" spans="1:28" ht="56.25" customHeight="1">
      <c r="B7" s="191" t="s">
        <v>264</v>
      </c>
      <c r="C7" s="216"/>
      <c r="D7" s="217"/>
      <c r="E7" s="217"/>
      <c r="F7" s="217"/>
      <c r="G7" s="217"/>
      <c r="H7" s="217"/>
      <c r="I7" s="218"/>
      <c r="J7" s="305" t="s">
        <v>189</v>
      </c>
      <c r="K7" s="306"/>
      <c r="L7" s="307"/>
      <c r="M7" s="308"/>
      <c r="N7" s="309"/>
      <c r="O7" s="309"/>
      <c r="P7" s="309"/>
      <c r="Q7" s="310"/>
    </row>
    <row r="8" spans="1:28" ht="33.75" customHeight="1" thickBot="1">
      <c r="B8" s="189" t="s">
        <v>275</v>
      </c>
      <c r="C8" s="219" t="s">
        <v>274</v>
      </c>
      <c r="D8" s="220"/>
      <c r="E8" s="221"/>
      <c r="F8" s="190" t="s">
        <v>273</v>
      </c>
      <c r="G8" s="222"/>
      <c r="H8" s="223"/>
      <c r="I8" s="224"/>
      <c r="J8" s="311" t="s">
        <v>99</v>
      </c>
      <c r="K8" s="312"/>
      <c r="L8" s="313"/>
      <c r="M8" s="314"/>
      <c r="N8" s="314"/>
      <c r="O8" s="314"/>
      <c r="P8" s="314"/>
      <c r="Q8" s="315"/>
    </row>
    <row r="9" spans="1:28" ht="37.5" customHeight="1">
      <c r="B9" s="71" t="s">
        <v>100</v>
      </c>
      <c r="C9" s="270"/>
      <c r="D9" s="204"/>
      <c r="E9" s="271"/>
      <c r="F9" s="72" t="s">
        <v>101</v>
      </c>
      <c r="G9" s="270"/>
      <c r="H9" s="204"/>
      <c r="I9" s="271"/>
      <c r="J9" s="73" t="s">
        <v>102</v>
      </c>
      <c r="K9" s="273"/>
      <c r="L9" s="274"/>
      <c r="M9" s="274"/>
      <c r="N9" s="274"/>
      <c r="O9" s="274"/>
      <c r="P9" s="274"/>
      <c r="Q9" s="275"/>
    </row>
    <row r="10" spans="1:28" ht="37.5" customHeight="1" thickBot="1">
      <c r="B10" s="74" t="s">
        <v>103</v>
      </c>
      <c r="C10" s="75" t="s">
        <v>104</v>
      </c>
      <c r="D10" s="276"/>
      <c r="E10" s="276"/>
      <c r="F10" s="276"/>
      <c r="G10" s="276"/>
      <c r="H10" s="276"/>
      <c r="I10" s="276"/>
      <c r="J10" s="76" t="s">
        <v>169</v>
      </c>
      <c r="K10" s="277"/>
      <c r="L10" s="278"/>
      <c r="M10" s="278"/>
      <c r="N10" s="278"/>
      <c r="O10" s="278"/>
      <c r="P10" s="278"/>
      <c r="Q10" s="279"/>
    </row>
    <row r="11" spans="1:28" s="93" customFormat="1" ht="41.25" customHeight="1" thickTop="1">
      <c r="B11" s="94" t="s">
        <v>201</v>
      </c>
      <c r="C11" s="166"/>
      <c r="D11" s="134" t="s">
        <v>105</v>
      </c>
      <c r="E11" s="167"/>
      <c r="F11" s="134" t="s">
        <v>106</v>
      </c>
      <c r="G11" s="167"/>
      <c r="H11" s="135" t="s">
        <v>107</v>
      </c>
      <c r="I11" s="95" t="s">
        <v>202</v>
      </c>
      <c r="J11" s="284"/>
      <c r="K11" s="285"/>
      <c r="L11" s="285"/>
      <c r="M11" s="285"/>
      <c r="N11" s="285"/>
      <c r="O11" s="285"/>
      <c r="P11" s="285"/>
      <c r="Q11" s="286"/>
      <c r="R11"/>
      <c r="S11"/>
      <c r="T11"/>
      <c r="U11"/>
      <c r="V11"/>
      <c r="W11"/>
      <c r="X11"/>
      <c r="Y11"/>
      <c r="Z11"/>
      <c r="AA11"/>
      <c r="AB11"/>
    </row>
    <row r="12" spans="1:28" s="93" customFormat="1" ht="48.75" customHeight="1">
      <c r="B12" s="132" t="s">
        <v>208</v>
      </c>
      <c r="C12" s="168"/>
      <c r="D12" s="168"/>
      <c r="E12" s="168"/>
      <c r="F12" s="168"/>
      <c r="G12" s="168"/>
      <c r="H12" s="168"/>
      <c r="I12" s="168"/>
      <c r="J12" s="282"/>
      <c r="K12" s="283"/>
      <c r="L12" s="272"/>
      <c r="M12" s="272"/>
      <c r="N12" s="282"/>
      <c r="O12" s="304"/>
      <c r="P12" s="239" t="s">
        <v>9</v>
      </c>
      <c r="Q12" s="280" t="s">
        <v>108</v>
      </c>
      <c r="R12"/>
      <c r="S12"/>
      <c r="T12"/>
      <c r="U12"/>
      <c r="V12"/>
      <c r="W12"/>
      <c r="X12"/>
      <c r="Y12"/>
      <c r="Z12"/>
      <c r="AA12"/>
      <c r="AB12"/>
    </row>
    <row r="13" spans="1:28" s="93" customFormat="1" ht="48.75" customHeight="1">
      <c r="B13" s="101" t="s">
        <v>170</v>
      </c>
      <c r="C13" s="344"/>
      <c r="D13" s="344"/>
      <c r="E13" s="344"/>
      <c r="F13" s="344"/>
      <c r="G13" s="344"/>
      <c r="H13" s="344"/>
      <c r="I13" s="344"/>
      <c r="J13" s="345"/>
      <c r="K13" s="346"/>
      <c r="L13" s="347"/>
      <c r="M13" s="348"/>
      <c r="N13" s="345"/>
      <c r="O13" s="349"/>
      <c r="P13" s="240"/>
      <c r="Q13" s="281"/>
      <c r="R13" s="300" t="s">
        <v>269</v>
      </c>
      <c r="S13" s="301"/>
      <c r="T13" s="301"/>
      <c r="U13" s="301"/>
      <c r="V13" s="301"/>
      <c r="W13" s="301"/>
      <c r="X13" s="301"/>
      <c r="Y13"/>
      <c r="Z13"/>
      <c r="AA13"/>
      <c r="AB13"/>
    </row>
    <row r="14" spans="1:28" s="93" customFormat="1" ht="48.75" customHeight="1">
      <c r="B14" s="96" t="s">
        <v>188</v>
      </c>
      <c r="C14" s="169"/>
      <c r="D14" s="169"/>
      <c r="E14" s="169"/>
      <c r="F14" s="169"/>
      <c r="G14" s="169"/>
      <c r="H14" s="169"/>
      <c r="I14" s="169"/>
      <c r="J14" s="268"/>
      <c r="K14" s="269"/>
      <c r="L14" s="267"/>
      <c r="M14" s="267"/>
      <c r="N14" s="268"/>
      <c r="O14" s="269"/>
      <c r="P14" s="123">
        <f>SUM(C14:O14)</f>
        <v>0</v>
      </c>
      <c r="Q14" s="170"/>
      <c r="R14" s="97" t="s">
        <v>144</v>
      </c>
      <c r="S14" s="138" t="s">
        <v>209</v>
      </c>
      <c r="T14" s="138"/>
      <c r="U14" s="138" t="s">
        <v>210</v>
      </c>
      <c r="V14" s="138"/>
      <c r="W14" s="138" t="s">
        <v>211</v>
      </c>
      <c r="X14" s="139" t="s">
        <v>145</v>
      </c>
      <c r="Y14"/>
      <c r="Z14"/>
      <c r="AA14"/>
      <c r="AB14"/>
    </row>
    <row r="15" spans="1:28" s="93" customFormat="1" ht="48.75" customHeight="1">
      <c r="B15" s="96" t="s">
        <v>109</v>
      </c>
      <c r="C15" s="169"/>
      <c r="D15" s="169"/>
      <c r="E15" s="169"/>
      <c r="F15" s="169"/>
      <c r="G15" s="169"/>
      <c r="H15" s="169"/>
      <c r="I15" s="169"/>
      <c r="J15" s="268"/>
      <c r="K15" s="269"/>
      <c r="L15" s="267"/>
      <c r="M15" s="267"/>
      <c r="N15" s="268"/>
      <c r="O15" s="269"/>
      <c r="P15" s="123">
        <f>SUM(C15:O15)</f>
        <v>0</v>
      </c>
      <c r="Q15" s="170"/>
      <c r="R15" s="99"/>
      <c r="S15" s="140" t="s">
        <v>212</v>
      </c>
      <c r="T15" s="140" t="s">
        <v>213</v>
      </c>
      <c r="U15" s="140" t="s">
        <v>212</v>
      </c>
      <c r="V15" s="141" t="s">
        <v>213</v>
      </c>
      <c r="W15" s="141" t="s">
        <v>212</v>
      </c>
      <c r="X15" s="142"/>
      <c r="Y15"/>
      <c r="Z15"/>
      <c r="AA15"/>
      <c r="AB15"/>
    </row>
    <row r="16" spans="1:28" s="93" customFormat="1" ht="33.75" customHeight="1">
      <c r="B16" s="98" t="s">
        <v>110</v>
      </c>
      <c r="C16" s="196" t="s">
        <v>111</v>
      </c>
      <c r="D16" s="352"/>
      <c r="E16" s="121" t="s">
        <v>195</v>
      </c>
      <c r="F16" s="196" t="s">
        <v>292</v>
      </c>
      <c r="G16" s="352"/>
      <c r="H16" s="195" t="s">
        <v>294</v>
      </c>
      <c r="I16" s="196" t="s">
        <v>293</v>
      </c>
      <c r="J16" s="351"/>
      <c r="K16" s="351"/>
      <c r="L16" s="205" t="s">
        <v>287</v>
      </c>
      <c r="M16" s="205"/>
      <c r="N16" s="205"/>
      <c r="O16" s="197"/>
      <c r="P16" s="197"/>
      <c r="Q16" s="198"/>
      <c r="R16" s="161" t="s">
        <v>267</v>
      </c>
      <c r="S16" s="143">
        <v>3</v>
      </c>
      <c r="T16" s="143">
        <v>2</v>
      </c>
      <c r="U16" s="143">
        <v>1</v>
      </c>
      <c r="V16" s="143">
        <v>2</v>
      </c>
      <c r="W16" s="143">
        <v>3</v>
      </c>
      <c r="X16" s="138" t="s">
        <v>145</v>
      </c>
      <c r="Y16"/>
      <c r="Z16"/>
      <c r="AA16"/>
      <c r="AB16"/>
    </row>
    <row r="17" spans="1:28" s="93" customFormat="1" ht="33.75" customHeight="1">
      <c r="B17" s="292" t="s">
        <v>112</v>
      </c>
      <c r="C17" s="294" t="s">
        <v>192</v>
      </c>
      <c r="D17" s="295"/>
      <c r="E17" s="295"/>
      <c r="F17" s="295"/>
      <c r="G17" s="295"/>
      <c r="H17" s="295"/>
      <c r="I17" s="295"/>
      <c r="J17" s="295"/>
      <c r="K17" s="295"/>
      <c r="L17" s="295"/>
      <c r="M17" s="295"/>
      <c r="N17" s="295"/>
      <c r="O17" s="295"/>
      <c r="P17" s="295"/>
      <c r="Q17" s="296"/>
      <c r="R17" s="162" t="s">
        <v>268</v>
      </c>
      <c r="S17" s="143">
        <v>30</v>
      </c>
      <c r="T17" s="143">
        <v>30</v>
      </c>
      <c r="U17" s="143">
        <v>32</v>
      </c>
      <c r="V17" s="143">
        <v>30</v>
      </c>
      <c r="W17" s="143">
        <v>30</v>
      </c>
      <c r="X17" s="143" t="s">
        <v>145</v>
      </c>
      <c r="Y17"/>
      <c r="Z17"/>
      <c r="AA17"/>
      <c r="AB17"/>
    </row>
    <row r="18" spans="1:28" s="93" customFormat="1" ht="33.75" customHeight="1">
      <c r="B18" s="293"/>
      <c r="C18" s="207" t="s">
        <v>171</v>
      </c>
      <c r="D18" s="208"/>
      <c r="E18" s="223"/>
      <c r="F18" s="223"/>
      <c r="G18" s="223"/>
      <c r="H18" s="223"/>
      <c r="I18" s="237" t="s">
        <v>193</v>
      </c>
      <c r="J18" s="237"/>
      <c r="K18" s="237"/>
      <c r="L18" s="237"/>
      <c r="M18" s="237"/>
      <c r="N18" s="237"/>
      <c r="O18" s="237"/>
      <c r="P18" s="237"/>
      <c r="Q18" s="238"/>
      <c r="R18" s="163"/>
      <c r="S18" s="164"/>
      <c r="T18" s="164"/>
      <c r="U18" s="164"/>
      <c r="V18" s="164"/>
      <c r="W18" s="164"/>
      <c r="X18" s="164"/>
      <c r="Y18"/>
      <c r="Z18"/>
      <c r="AA18"/>
      <c r="AB18"/>
    </row>
    <row r="19" spans="1:28" s="93" customFormat="1" ht="33.75" customHeight="1">
      <c r="B19" s="117" t="s">
        <v>165</v>
      </c>
      <c r="C19" s="100" t="s">
        <v>164</v>
      </c>
      <c r="D19" s="350"/>
      <c r="E19" s="351"/>
      <c r="F19" s="122" t="s">
        <v>187</v>
      </c>
      <c r="G19" s="121"/>
      <c r="H19" s="119"/>
      <c r="I19" s="119"/>
      <c r="J19" s="119"/>
      <c r="K19" s="119"/>
      <c r="L19" s="119"/>
      <c r="M19" s="119"/>
      <c r="N19" s="119"/>
      <c r="O19" s="119"/>
      <c r="P19" s="119"/>
      <c r="Q19" s="120"/>
      <c r="R19" s="165"/>
      <c r="S19" s="155" t="s">
        <v>209</v>
      </c>
      <c r="T19" s="155" t="s">
        <v>210</v>
      </c>
      <c r="U19" s="155" t="s">
        <v>214</v>
      </c>
      <c r="V19" s="155" t="s">
        <v>215</v>
      </c>
      <c r="W19" s="155" t="s">
        <v>216</v>
      </c>
      <c r="X19" s="155" t="s">
        <v>217</v>
      </c>
      <c r="Y19"/>
      <c r="Z19"/>
      <c r="AA19"/>
      <c r="AB19"/>
    </row>
    <row r="20" spans="1:28" s="93" customFormat="1" ht="33.75" customHeight="1" thickBot="1">
      <c r="B20" s="131" t="s">
        <v>166</v>
      </c>
      <c r="C20" s="262" t="s">
        <v>254</v>
      </c>
      <c r="D20" s="263"/>
      <c r="E20" s="263"/>
      <c r="F20" s="263"/>
      <c r="G20" s="297"/>
      <c r="H20" s="297"/>
      <c r="I20" s="297"/>
      <c r="J20" s="297"/>
      <c r="K20" s="297"/>
      <c r="L20" s="297"/>
      <c r="M20" s="156" t="s">
        <v>113</v>
      </c>
      <c r="N20" s="133" t="s">
        <v>167</v>
      </c>
      <c r="O20" s="298" t="s">
        <v>168</v>
      </c>
      <c r="P20" s="298"/>
      <c r="Q20" s="299"/>
      <c r="R20"/>
      <c r="S20" s="144"/>
      <c r="T20" s="144"/>
      <c r="U20" s="144"/>
      <c r="V20" s="144"/>
      <c r="W20" s="144"/>
      <c r="X20" s="144"/>
      <c r="Y20"/>
      <c r="Z20"/>
      <c r="AA20"/>
      <c r="AB20"/>
    </row>
    <row r="21" spans="1:28" ht="22.5" customHeight="1">
      <c r="B21" s="92"/>
      <c r="C21" s="78"/>
      <c r="D21" s="78"/>
      <c r="E21" s="78"/>
      <c r="F21" s="79"/>
      <c r="G21" s="80"/>
      <c r="H21" s="81"/>
      <c r="I21" s="79"/>
      <c r="J21" s="77"/>
      <c r="K21" s="77"/>
      <c r="L21" s="77"/>
      <c r="M21" s="79"/>
      <c r="N21" s="79"/>
      <c r="O21" s="79"/>
      <c r="P21" s="79"/>
      <c r="Q21" s="79"/>
      <c r="R21" s="211" t="s">
        <v>267</v>
      </c>
      <c r="S21" s="209">
        <v>5</v>
      </c>
      <c r="T21" s="209">
        <v>3</v>
      </c>
      <c r="U21" s="209">
        <v>4</v>
      </c>
      <c r="V21" s="209">
        <v>5</v>
      </c>
      <c r="W21" s="209">
        <v>2</v>
      </c>
      <c r="X21" s="209">
        <v>5</v>
      </c>
    </row>
    <row r="22" spans="1:28" ht="22.5" customHeight="1">
      <c r="B22" s="126"/>
      <c r="C22" s="78"/>
      <c r="D22" s="78"/>
      <c r="E22" s="78"/>
      <c r="F22" s="79"/>
      <c r="G22" s="80"/>
      <c r="H22" s="81"/>
      <c r="I22" s="79"/>
      <c r="J22" s="77"/>
      <c r="K22" s="77"/>
      <c r="L22" s="77"/>
      <c r="M22" s="79"/>
      <c r="N22" s="79"/>
      <c r="O22" s="79"/>
      <c r="P22" s="79"/>
      <c r="Q22" s="79"/>
      <c r="R22" s="211"/>
      <c r="S22" s="210"/>
      <c r="T22" s="210"/>
      <c r="U22" s="210"/>
      <c r="V22" s="210"/>
      <c r="W22" s="210"/>
      <c r="X22" s="210"/>
    </row>
    <row r="23" spans="1:28" ht="22.5" customHeight="1" thickBot="1">
      <c r="B23" s="126"/>
      <c r="C23" s="78"/>
      <c r="D23" s="78"/>
      <c r="E23" s="78"/>
      <c r="F23" s="79"/>
      <c r="G23" s="80"/>
      <c r="H23" s="81"/>
      <c r="I23" s="79"/>
      <c r="J23" s="77"/>
      <c r="K23" s="77"/>
      <c r="L23" s="77"/>
      <c r="M23" s="79"/>
      <c r="N23" s="79"/>
      <c r="O23" s="79"/>
      <c r="P23" s="79"/>
      <c r="Q23" s="79"/>
      <c r="R23" s="211" t="s">
        <v>268</v>
      </c>
      <c r="S23" s="212">
        <v>60</v>
      </c>
      <c r="T23" s="212">
        <v>62</v>
      </c>
      <c r="U23" s="212">
        <v>60</v>
      </c>
      <c r="V23" s="212">
        <v>60</v>
      </c>
      <c r="W23" s="212">
        <v>62</v>
      </c>
      <c r="X23" s="212">
        <v>65</v>
      </c>
    </row>
    <row r="24" spans="1:28" s="146" customFormat="1" ht="37.5" customHeight="1">
      <c r="B24" s="252" t="s">
        <v>276</v>
      </c>
      <c r="C24" s="225" t="s">
        <v>277</v>
      </c>
      <c r="D24" s="226"/>
      <c r="E24" s="227"/>
      <c r="F24" s="228"/>
      <c r="G24" s="228"/>
      <c r="H24" s="228"/>
      <c r="I24" s="228"/>
      <c r="J24" s="228"/>
      <c r="K24" s="228"/>
      <c r="L24" s="228"/>
      <c r="M24" s="228"/>
      <c r="N24" s="228"/>
      <c r="O24" s="228"/>
      <c r="P24" s="228"/>
      <c r="Q24" s="229"/>
      <c r="R24" s="211"/>
      <c r="S24" s="212"/>
      <c r="T24" s="212"/>
      <c r="U24" s="212"/>
      <c r="V24" s="212"/>
      <c r="W24" s="212"/>
      <c r="X24" s="212"/>
      <c r="Y24" s="88"/>
      <c r="Z24" s="88"/>
    </row>
    <row r="25" spans="1:28" s="146" customFormat="1" ht="37.5" customHeight="1">
      <c r="B25" s="253"/>
      <c r="C25" s="230" t="s">
        <v>278</v>
      </c>
      <c r="D25" s="231"/>
      <c r="E25" s="232"/>
      <c r="F25" s="233"/>
      <c r="G25" s="233"/>
      <c r="H25" s="233"/>
      <c r="I25" s="233"/>
      <c r="J25" s="233"/>
      <c r="K25" s="233"/>
      <c r="L25" s="233"/>
      <c r="M25" s="233"/>
      <c r="N25" s="233"/>
      <c r="O25" s="233"/>
      <c r="P25" s="233"/>
      <c r="Q25" s="234"/>
      <c r="R25" s="181"/>
      <c r="S25" s="182"/>
      <c r="T25" s="182"/>
      <c r="U25" s="182"/>
      <c r="V25" s="182"/>
      <c r="W25" s="182"/>
      <c r="X25" s="182"/>
      <c r="Y25" s="88"/>
      <c r="Z25" s="88"/>
    </row>
    <row r="26" spans="1:28" s="146" customFormat="1" ht="37.5" customHeight="1">
      <c r="B26" s="253"/>
      <c r="C26" s="230" t="s">
        <v>279</v>
      </c>
      <c r="D26" s="231"/>
      <c r="E26" s="183" t="s">
        <v>280</v>
      </c>
      <c r="F26" s="353"/>
      <c r="G26" s="184" t="s">
        <v>281</v>
      </c>
      <c r="H26" s="354"/>
      <c r="I26" s="185" t="s">
        <v>282</v>
      </c>
      <c r="J26" s="355"/>
      <c r="K26" s="355"/>
      <c r="L26" s="184" t="s">
        <v>281</v>
      </c>
      <c r="M26" s="355"/>
      <c r="N26" s="355"/>
      <c r="O26" s="185" t="s">
        <v>113</v>
      </c>
      <c r="P26" s="235"/>
      <c r="Q26" s="236"/>
      <c r="R26" s="186"/>
      <c r="S26" s="175"/>
      <c r="T26" s="175"/>
      <c r="U26" s="175"/>
      <c r="V26" s="175"/>
      <c r="W26" s="175"/>
      <c r="X26" s="175"/>
      <c r="Y26" s="88"/>
      <c r="Z26" s="88"/>
    </row>
    <row r="27" spans="1:28" s="146" customFormat="1" ht="30" customHeight="1">
      <c r="B27" s="253"/>
      <c r="C27" s="259" t="s">
        <v>286</v>
      </c>
      <c r="D27" s="260"/>
      <c r="E27" s="187" t="s">
        <v>111</v>
      </c>
      <c r="F27" s="356"/>
      <c r="G27" s="188" t="s">
        <v>195</v>
      </c>
      <c r="H27" s="187" t="s">
        <v>292</v>
      </c>
      <c r="I27" s="356"/>
      <c r="J27" s="188" t="s">
        <v>195</v>
      </c>
      <c r="K27" s="261" t="s">
        <v>293</v>
      </c>
      <c r="L27" s="261"/>
      <c r="M27" s="261"/>
      <c r="N27" s="357"/>
      <c r="O27" s="357"/>
      <c r="P27" s="188" t="s">
        <v>195</v>
      </c>
      <c r="Q27" s="192"/>
      <c r="R27" s="186"/>
      <c r="S27" s="175"/>
      <c r="T27" s="175"/>
      <c r="U27" s="175"/>
      <c r="V27" s="175"/>
      <c r="W27" s="175"/>
      <c r="X27" s="175"/>
      <c r="Y27" s="88"/>
      <c r="Z27" s="88"/>
    </row>
    <row r="28" spans="1:28" s="146" customFormat="1" ht="33.75" customHeight="1">
      <c r="B28" s="253"/>
      <c r="C28" s="259" t="s">
        <v>283</v>
      </c>
      <c r="D28" s="260"/>
      <c r="E28" s="353"/>
      <c r="F28" s="183" t="s">
        <v>105</v>
      </c>
      <c r="G28" s="356"/>
      <c r="H28" s="183" t="s">
        <v>106</v>
      </c>
      <c r="I28" s="356"/>
      <c r="J28" s="183" t="s">
        <v>284</v>
      </c>
      <c r="K28" s="358"/>
      <c r="L28" s="358"/>
      <c r="M28" s="266" t="s">
        <v>295</v>
      </c>
      <c r="N28" s="266"/>
      <c r="O28" s="235"/>
      <c r="P28" s="235"/>
      <c r="Q28" s="236"/>
      <c r="R28" s="186"/>
      <c r="S28" s="175"/>
      <c r="T28" s="175"/>
      <c r="U28" s="175"/>
      <c r="V28" s="175"/>
      <c r="W28" s="175"/>
      <c r="X28" s="175"/>
      <c r="Y28" s="88"/>
      <c r="Z28" s="88"/>
    </row>
    <row r="29" spans="1:28" s="88" customFormat="1" ht="37.5" customHeight="1" thickBot="1">
      <c r="B29" s="254"/>
      <c r="C29" s="255" t="s">
        <v>285</v>
      </c>
      <c r="D29" s="256"/>
      <c r="E29" s="257"/>
      <c r="F29" s="257"/>
      <c r="G29" s="257"/>
      <c r="H29" s="257"/>
      <c r="I29" s="257"/>
      <c r="J29" s="257"/>
      <c r="K29" s="257"/>
      <c r="L29" s="257"/>
      <c r="M29" s="257"/>
      <c r="N29" s="257"/>
      <c r="O29" s="257"/>
      <c r="P29" s="257"/>
      <c r="Q29" s="258"/>
      <c r="S29"/>
      <c r="T29" s="80"/>
      <c r="U29" s="80"/>
      <c r="V29" s="80"/>
      <c r="W29" s="80"/>
      <c r="X29" s="80"/>
    </row>
    <row r="30" spans="1:28" ht="30" customHeight="1">
      <c r="B30" s="126"/>
      <c r="C30" s="78"/>
      <c r="D30" s="78"/>
      <c r="E30" s="78"/>
      <c r="F30" s="79"/>
      <c r="G30" s="80"/>
      <c r="H30" s="81"/>
      <c r="I30" s="79"/>
      <c r="J30" s="77"/>
      <c r="K30" s="77"/>
      <c r="L30" s="77"/>
      <c r="M30" s="79"/>
      <c r="N30" s="79"/>
      <c r="O30" s="79"/>
      <c r="P30" s="79"/>
      <c r="Q30" s="79"/>
      <c r="S30" s="93"/>
      <c r="T30" s="114"/>
      <c r="U30" s="114"/>
      <c r="V30" s="114"/>
      <c r="W30" s="114"/>
      <c r="X30" s="114"/>
    </row>
    <row r="31" spans="1:28" ht="26.25" customHeight="1">
      <c r="B31" s="264" t="s">
        <v>114</v>
      </c>
      <c r="C31" s="264"/>
      <c r="D31" s="264"/>
      <c r="E31" s="264"/>
      <c r="F31" s="264"/>
      <c r="G31" s="83"/>
      <c r="H31" s="83"/>
      <c r="I31" s="83"/>
      <c r="J31" s="83"/>
      <c r="K31" s="83"/>
      <c r="L31" s="265" t="s">
        <v>115</v>
      </c>
      <c r="M31" s="265"/>
      <c r="N31" s="171"/>
      <c r="O31" s="88" t="s">
        <v>106</v>
      </c>
      <c r="P31" s="171"/>
      <c r="Q31" s="88" t="s">
        <v>107</v>
      </c>
      <c r="S31" s="93"/>
      <c r="T31" s="124"/>
      <c r="U31" s="124"/>
      <c r="V31" s="124"/>
      <c r="W31" s="124"/>
      <c r="X31" s="124"/>
      <c r="Y31" s="82"/>
      <c r="Z31" s="82"/>
    </row>
    <row r="32" spans="1:28" ht="23.25" customHeight="1">
      <c r="B32" s="7" t="s">
        <v>179</v>
      </c>
      <c r="C32" s="8"/>
      <c r="D32" s="8"/>
      <c r="E32" s="84"/>
      <c r="F32" s="84"/>
      <c r="G32" s="84"/>
      <c r="H32" s="84"/>
      <c r="I32" s="84"/>
      <c r="J32" s="84"/>
      <c r="K32" s="84"/>
      <c r="S32" s="93"/>
      <c r="T32" s="114"/>
      <c r="U32" s="114"/>
      <c r="V32" s="114"/>
      <c r="W32" s="114"/>
      <c r="X32" s="114"/>
      <c r="Y32" s="82"/>
      <c r="Z32" s="82"/>
    </row>
    <row r="33" spans="2:26" ht="23.25" customHeight="1">
      <c r="B33" s="7" t="s">
        <v>190</v>
      </c>
      <c r="C33" s="10"/>
      <c r="D33" s="10"/>
      <c r="E33" s="10"/>
      <c r="F33" s="10"/>
      <c r="G33" s="10"/>
      <c r="H33" s="10"/>
      <c r="I33" s="10"/>
      <c r="J33" s="10"/>
      <c r="K33" s="10"/>
      <c r="L33" s="10"/>
      <c r="M33" s="10"/>
      <c r="N33" s="9"/>
      <c r="O33" s="10"/>
      <c r="P33" s="10"/>
      <c r="Q33" s="10"/>
      <c r="S33" s="93"/>
      <c r="T33" s="114"/>
      <c r="U33" s="114"/>
      <c r="V33" s="114"/>
      <c r="W33" s="114"/>
      <c r="X33" s="114"/>
      <c r="Y33" s="80"/>
      <c r="Z33" s="80"/>
    </row>
    <row r="34" spans="2:26" s="93" customFormat="1" ht="23.25" customHeight="1">
      <c r="B34" s="203" t="s">
        <v>196</v>
      </c>
      <c r="C34" s="203"/>
      <c r="D34" s="203"/>
      <c r="E34" s="203"/>
      <c r="F34" s="203"/>
      <c r="G34" s="203"/>
      <c r="H34" s="203"/>
      <c r="I34" s="203"/>
      <c r="J34" s="203"/>
      <c r="K34" s="203"/>
      <c r="L34" s="203"/>
      <c r="M34" s="203"/>
      <c r="N34" s="203"/>
      <c r="O34" s="203"/>
      <c r="P34" s="203"/>
      <c r="Q34" s="203"/>
      <c r="T34" s="114"/>
      <c r="U34" s="114"/>
      <c r="V34" s="114"/>
      <c r="W34" s="114"/>
      <c r="X34" s="114"/>
      <c r="Y34" s="114"/>
      <c r="Z34" s="114"/>
    </row>
    <row r="35" spans="2:26" s="93" customFormat="1" ht="23.25" customHeight="1">
      <c r="B35" s="213" t="s">
        <v>270</v>
      </c>
      <c r="C35" s="213"/>
      <c r="D35" s="213"/>
      <c r="E35" s="213"/>
      <c r="F35" s="213"/>
      <c r="G35" s="213"/>
      <c r="H35" s="213"/>
      <c r="I35" s="213"/>
      <c r="J35" s="213"/>
      <c r="K35" s="213"/>
      <c r="L35" s="213"/>
      <c r="M35" s="213"/>
      <c r="N35" s="213"/>
      <c r="O35" s="213"/>
      <c r="P35" s="213"/>
      <c r="Q35" s="213"/>
      <c r="Y35" s="114"/>
      <c r="Z35" s="114"/>
    </row>
    <row r="36" spans="2:26" s="93" customFormat="1" ht="23.25" customHeight="1">
      <c r="B36" s="203" t="s">
        <v>116</v>
      </c>
      <c r="C36" s="203"/>
      <c r="D36" s="203"/>
      <c r="E36" s="203"/>
      <c r="F36" s="203"/>
      <c r="G36" s="203"/>
      <c r="H36" s="203"/>
      <c r="I36" s="203"/>
      <c r="J36" s="203"/>
      <c r="K36" s="203"/>
      <c r="L36" s="203"/>
      <c r="M36" s="203"/>
      <c r="N36" s="203"/>
      <c r="O36" s="203"/>
      <c r="P36" s="203"/>
      <c r="Q36" s="203"/>
      <c r="Y36" s="114"/>
      <c r="Z36" s="114"/>
    </row>
    <row r="37" spans="2:26" s="93" customFormat="1" ht="23.25" customHeight="1">
      <c r="B37" s="203" t="s">
        <v>218</v>
      </c>
      <c r="C37" s="203"/>
      <c r="D37" s="203"/>
      <c r="E37" s="203"/>
      <c r="F37" s="203"/>
      <c r="G37" s="203"/>
      <c r="H37" s="203"/>
      <c r="I37" s="203"/>
      <c r="J37" s="203"/>
      <c r="K37" s="203"/>
      <c r="L37" s="203"/>
      <c r="M37" s="203"/>
      <c r="N37" s="203"/>
      <c r="O37" s="203"/>
      <c r="P37" s="203"/>
      <c r="Q37" s="203"/>
      <c r="Y37" s="114"/>
      <c r="Z37" s="114"/>
    </row>
    <row r="38" spans="2:26" s="93" customFormat="1" ht="23.25" customHeight="1">
      <c r="B38" s="203" t="s">
        <v>219</v>
      </c>
      <c r="C38" s="203"/>
      <c r="D38" s="203"/>
      <c r="E38" s="203"/>
      <c r="F38" s="203"/>
      <c r="G38" s="203"/>
      <c r="H38" s="203"/>
      <c r="I38" s="203"/>
      <c r="J38" s="203"/>
      <c r="K38" s="203"/>
      <c r="L38" s="203"/>
      <c r="M38" s="203"/>
      <c r="N38" s="203"/>
      <c r="O38" s="203"/>
      <c r="P38" s="203"/>
      <c r="Q38" s="203"/>
      <c r="T38" s="114"/>
      <c r="U38" s="114"/>
      <c r="V38" s="114"/>
      <c r="W38" s="114"/>
      <c r="X38" s="114"/>
      <c r="Y38" s="115"/>
      <c r="Z38" s="115"/>
    </row>
    <row r="39" spans="2:26" s="93" customFormat="1" ht="23.25" customHeight="1">
      <c r="B39" s="213" t="s">
        <v>220</v>
      </c>
      <c r="C39" s="213"/>
      <c r="D39" s="213"/>
      <c r="E39" s="213"/>
      <c r="F39" s="213"/>
      <c r="G39" s="213"/>
      <c r="H39" s="213"/>
      <c r="I39" s="213"/>
      <c r="J39" s="213"/>
      <c r="K39" s="213"/>
      <c r="L39" s="213"/>
      <c r="M39" s="213"/>
      <c r="N39" s="213"/>
      <c r="O39" s="213"/>
      <c r="P39" s="213"/>
      <c r="Q39" s="213"/>
      <c r="Y39" s="114"/>
      <c r="Z39" s="114"/>
    </row>
    <row r="40" spans="2:26" s="93" customFormat="1" ht="23.25" customHeight="1">
      <c r="B40" s="203" t="s">
        <v>255</v>
      </c>
      <c r="C40" s="203"/>
      <c r="D40" s="203"/>
      <c r="E40" s="203"/>
      <c r="F40" s="203"/>
      <c r="G40" s="203"/>
      <c r="H40" s="203"/>
      <c r="I40" s="203"/>
      <c r="J40" s="203"/>
      <c r="K40" s="203"/>
      <c r="L40" s="203"/>
      <c r="M40" s="203"/>
      <c r="N40" s="203"/>
      <c r="O40" s="203"/>
      <c r="P40" s="203"/>
      <c r="Q40" s="203"/>
      <c r="Y40" s="125"/>
      <c r="Z40" s="125"/>
    </row>
    <row r="41" spans="2:26" s="93" customFormat="1" ht="23.25" customHeight="1">
      <c r="B41" s="203" t="s">
        <v>221</v>
      </c>
      <c r="C41" s="203"/>
      <c r="D41" s="203"/>
      <c r="E41" s="203"/>
      <c r="F41" s="203"/>
      <c r="G41" s="203"/>
      <c r="H41" s="203"/>
      <c r="I41" s="203"/>
      <c r="J41" s="203"/>
      <c r="K41" s="203"/>
      <c r="L41" s="203"/>
      <c r="M41" s="203"/>
      <c r="N41" s="203"/>
      <c r="O41" s="203"/>
      <c r="P41" s="203"/>
      <c r="Q41" s="203"/>
      <c r="Y41" s="114"/>
      <c r="Z41" s="114"/>
    </row>
    <row r="42" spans="2:26" s="93" customFormat="1" ht="23.25" customHeight="1">
      <c r="B42" s="203" t="s">
        <v>197</v>
      </c>
      <c r="C42" s="203"/>
      <c r="D42" s="203"/>
      <c r="E42" s="203"/>
      <c r="F42" s="203"/>
      <c r="G42" s="203"/>
      <c r="H42" s="203"/>
      <c r="I42" s="203"/>
      <c r="J42" s="203"/>
      <c r="K42" s="203"/>
      <c r="L42" s="203"/>
      <c r="M42" s="203"/>
      <c r="N42" s="203"/>
      <c r="O42" s="203"/>
      <c r="P42" s="203"/>
      <c r="Q42" s="105"/>
      <c r="S42" s="87"/>
      <c r="T42" s="87"/>
      <c r="U42" s="87"/>
      <c r="V42" s="87"/>
      <c r="W42" s="87"/>
      <c r="X42" s="87"/>
      <c r="Y42" s="114"/>
      <c r="Z42" s="114"/>
    </row>
    <row r="43" spans="2:26" s="93" customFormat="1" ht="23.25" customHeight="1">
      <c r="B43" s="105"/>
      <c r="C43" s="107" t="s">
        <v>172</v>
      </c>
      <c r="D43" s="249"/>
      <c r="E43" s="249"/>
      <c r="F43" s="249"/>
      <c r="G43" s="249"/>
      <c r="H43" s="249"/>
      <c r="I43" s="249"/>
      <c r="J43" s="249"/>
      <c r="K43" s="249"/>
      <c r="L43" s="206" t="s">
        <v>173</v>
      </c>
      <c r="M43" s="206"/>
      <c r="N43" s="245"/>
      <c r="O43" s="245"/>
      <c r="P43" s="109" t="s">
        <v>136</v>
      </c>
      <c r="Q43" s="105"/>
      <c r="S43" s="87"/>
      <c r="T43" s="87"/>
      <c r="U43" s="87"/>
      <c r="V43" s="87"/>
      <c r="W43" s="87"/>
      <c r="X43" s="87"/>
      <c r="Y43" s="114"/>
      <c r="Z43" s="114"/>
    </row>
    <row r="44" spans="2:26" s="93" customFormat="1" ht="23.25" customHeight="1">
      <c r="B44" s="241" t="s">
        <v>224</v>
      </c>
      <c r="C44" s="203"/>
      <c r="D44" s="203"/>
      <c r="E44" s="203"/>
      <c r="F44" s="203"/>
      <c r="G44" s="203"/>
      <c r="H44" s="203"/>
      <c r="I44" s="203"/>
      <c r="J44" s="203"/>
      <c r="K44" s="203"/>
      <c r="L44" s="203"/>
      <c r="M44" s="203"/>
      <c r="N44" s="203"/>
      <c r="O44" s="203"/>
      <c r="P44" s="203"/>
      <c r="Q44" s="203"/>
    </row>
    <row r="45" spans="2:26" s="93" customFormat="1" ht="23.25" customHeight="1">
      <c r="C45" s="359" t="s">
        <v>137</v>
      </c>
      <c r="D45" s="250"/>
      <c r="E45" s="250"/>
      <c r="F45" s="250"/>
      <c r="G45" s="250"/>
      <c r="H45" s="250"/>
      <c r="I45" s="250"/>
      <c r="J45" s="250"/>
      <c r="K45" s="250"/>
      <c r="L45" s="250"/>
      <c r="M45" s="250"/>
      <c r="N45" s="250"/>
      <c r="O45" s="250"/>
      <c r="P45" s="250"/>
      <c r="Q45" s="250"/>
      <c r="S45" s="87"/>
      <c r="T45" s="87"/>
      <c r="U45" s="87"/>
      <c r="V45" s="87"/>
      <c r="W45" s="87"/>
      <c r="X45" s="87"/>
    </row>
    <row r="46" spans="2:26" s="93" customFormat="1" ht="23.25" customHeight="1">
      <c r="C46" s="105"/>
      <c r="D46" s="250"/>
      <c r="E46" s="250"/>
      <c r="F46" s="250"/>
      <c r="G46" s="250"/>
      <c r="H46" s="250"/>
      <c r="I46" s="250"/>
      <c r="J46" s="250"/>
      <c r="K46" s="250"/>
      <c r="L46" s="250"/>
      <c r="M46" s="250"/>
      <c r="N46" s="250"/>
      <c r="O46" s="250"/>
      <c r="P46" s="250"/>
      <c r="Q46" s="250"/>
    </row>
    <row r="47" spans="2:26" s="93" customFormat="1" ht="37.5" customHeight="1">
      <c r="B47" s="213" t="s">
        <v>256</v>
      </c>
      <c r="C47" s="213"/>
      <c r="D47" s="213"/>
      <c r="E47" s="213"/>
      <c r="F47" s="213"/>
      <c r="G47" s="213"/>
      <c r="H47" s="213"/>
      <c r="I47" s="213"/>
      <c r="J47" s="213"/>
      <c r="K47" s="213"/>
      <c r="L47" s="213"/>
      <c r="M47" s="213"/>
      <c r="N47" s="213"/>
      <c r="O47" s="213"/>
      <c r="P47" s="213"/>
      <c r="Q47" s="213"/>
      <c r="Y47" s="114"/>
      <c r="Z47" s="114"/>
    </row>
    <row r="48" spans="2:26" s="93" customFormat="1" ht="23.25" customHeight="1">
      <c r="B48" s="242" t="s">
        <v>191</v>
      </c>
      <c r="C48" s="242"/>
      <c r="D48" s="242"/>
      <c r="E48" s="242"/>
      <c r="F48" s="242"/>
      <c r="G48" s="242"/>
      <c r="H48" s="242"/>
      <c r="I48" s="242"/>
      <c r="J48" s="242"/>
      <c r="K48" s="242"/>
      <c r="L48" s="242"/>
      <c r="M48" s="242"/>
      <c r="N48" s="242"/>
      <c r="O48" s="242"/>
      <c r="P48" s="242"/>
      <c r="Q48" s="242"/>
    </row>
    <row r="49" spans="2:24" s="93" customFormat="1" ht="23.25" customHeight="1">
      <c r="B49" s="203" t="s">
        <v>198</v>
      </c>
      <c r="C49" s="203"/>
      <c r="D49" s="203"/>
      <c r="E49" s="203"/>
      <c r="F49" s="203"/>
      <c r="G49" s="203"/>
      <c r="H49" s="203"/>
      <c r="I49" s="203"/>
      <c r="J49" s="203"/>
      <c r="K49" s="203"/>
      <c r="L49" s="203"/>
      <c r="M49" s="203"/>
      <c r="N49" s="203"/>
      <c r="O49" s="203"/>
      <c r="P49" s="203"/>
      <c r="Q49" s="203"/>
    </row>
    <row r="50" spans="2:24" s="93" customFormat="1" ht="23.25" customHeight="1">
      <c r="B50" s="203" t="s">
        <v>174</v>
      </c>
      <c r="C50" s="203"/>
      <c r="D50" s="203"/>
      <c r="E50" s="203"/>
      <c r="F50" s="203"/>
      <c r="G50" s="203"/>
      <c r="H50" s="203"/>
      <c r="I50" s="203"/>
      <c r="J50" s="203"/>
      <c r="K50" s="203"/>
      <c r="L50" s="203"/>
      <c r="M50" s="203"/>
      <c r="N50" s="203"/>
      <c r="O50" s="203"/>
      <c r="P50" s="203"/>
      <c r="Q50" s="203"/>
    </row>
    <row r="51" spans="2:24" s="87" customFormat="1" ht="23.25" customHeight="1">
      <c r="B51" s="108" t="s">
        <v>177</v>
      </c>
      <c r="C51" s="108"/>
      <c r="D51" s="108"/>
      <c r="E51" s="108"/>
      <c r="F51" s="108"/>
      <c r="G51" s="108"/>
      <c r="H51" s="108"/>
      <c r="I51" s="108"/>
      <c r="J51" s="108"/>
      <c r="K51" s="108"/>
      <c r="L51" s="108"/>
      <c r="M51" s="108"/>
      <c r="N51" s="108"/>
      <c r="O51" s="108"/>
      <c r="P51" s="108"/>
      <c r="Q51" s="108"/>
      <c r="S51" s="93"/>
      <c r="T51" s="93"/>
      <c r="U51" s="93"/>
      <c r="V51" s="93"/>
      <c r="W51" s="93"/>
      <c r="X51" s="93"/>
    </row>
    <row r="52" spans="2:24" s="87" customFormat="1" ht="23.25" customHeight="1">
      <c r="B52" s="104"/>
      <c r="C52" s="107" t="s">
        <v>172</v>
      </c>
      <c r="D52" s="249"/>
      <c r="E52" s="249"/>
      <c r="F52" s="249"/>
      <c r="G52" s="249"/>
      <c r="H52" s="249"/>
      <c r="I52" s="249"/>
      <c r="J52" s="249"/>
      <c r="K52" s="249"/>
      <c r="L52" s="206" t="s">
        <v>173</v>
      </c>
      <c r="M52" s="206"/>
      <c r="N52" s="245"/>
      <c r="O52" s="245"/>
      <c r="P52" s="109" t="s">
        <v>136</v>
      </c>
      <c r="Q52" s="102"/>
      <c r="S52" s="93"/>
      <c r="T52" s="93"/>
      <c r="U52" s="93"/>
      <c r="V52" s="93"/>
      <c r="W52" s="93"/>
      <c r="X52" s="93"/>
    </row>
    <row r="53" spans="2:24" s="93" customFormat="1" ht="23.25" customHeight="1">
      <c r="B53" s="203" t="s">
        <v>176</v>
      </c>
      <c r="C53" s="203"/>
      <c r="D53" s="203"/>
      <c r="E53" s="203"/>
      <c r="F53" s="203"/>
      <c r="G53" s="203"/>
      <c r="H53" s="203"/>
      <c r="I53" s="203"/>
      <c r="J53" s="203"/>
      <c r="K53" s="203"/>
      <c r="L53" s="203"/>
      <c r="M53" s="203"/>
      <c r="N53" s="203"/>
      <c r="O53" s="203"/>
      <c r="P53" s="203"/>
      <c r="Q53" s="203"/>
    </row>
    <row r="54" spans="2:24" s="87" customFormat="1" ht="23.25" customHeight="1">
      <c r="B54" s="104"/>
      <c r="C54" s="107" t="s">
        <v>172</v>
      </c>
      <c r="D54" s="249"/>
      <c r="E54" s="249"/>
      <c r="F54" s="249"/>
      <c r="G54" s="249"/>
      <c r="H54" s="249"/>
      <c r="I54" s="249"/>
      <c r="J54" s="249"/>
      <c r="K54" s="249"/>
      <c r="L54" s="206" t="s">
        <v>173</v>
      </c>
      <c r="M54" s="206"/>
      <c r="N54" s="245"/>
      <c r="O54" s="245"/>
      <c r="P54" s="109" t="s">
        <v>136</v>
      </c>
      <c r="Q54" s="102"/>
      <c r="S54" s="93"/>
      <c r="T54" s="93"/>
      <c r="U54" s="93"/>
      <c r="V54" s="93"/>
      <c r="W54" s="93"/>
      <c r="X54" s="93"/>
    </row>
    <row r="55" spans="2:24" s="93" customFormat="1" ht="23.25" customHeight="1">
      <c r="B55" s="241" t="s">
        <v>257</v>
      </c>
      <c r="C55" s="203"/>
      <c r="D55" s="203"/>
      <c r="E55" s="203"/>
      <c r="F55" s="203"/>
      <c r="G55" s="203"/>
      <c r="H55" s="203"/>
      <c r="I55" s="203"/>
      <c r="J55" s="203"/>
      <c r="K55" s="203"/>
      <c r="L55" s="203"/>
      <c r="M55" s="203"/>
      <c r="N55" s="203"/>
      <c r="O55" s="203"/>
      <c r="P55" s="203"/>
      <c r="Q55" s="203"/>
    </row>
    <row r="56" spans="2:24" s="93" customFormat="1" ht="23.25" customHeight="1">
      <c r="C56" s="360" t="s">
        <v>137</v>
      </c>
      <c r="D56" s="250"/>
      <c r="E56" s="250"/>
      <c r="F56" s="250"/>
      <c r="G56" s="250"/>
      <c r="H56" s="250"/>
      <c r="I56" s="250"/>
      <c r="J56" s="250"/>
      <c r="K56" s="250"/>
      <c r="L56" s="250"/>
      <c r="M56" s="250"/>
      <c r="N56" s="250"/>
      <c r="O56" s="250"/>
      <c r="P56" s="250"/>
      <c r="Q56" s="250"/>
    </row>
    <row r="57" spans="2:24" s="93" customFormat="1" ht="23.25" customHeight="1">
      <c r="C57" s="91"/>
      <c r="D57" s="250"/>
      <c r="E57" s="250"/>
      <c r="F57" s="250"/>
      <c r="G57" s="250"/>
      <c r="H57" s="250"/>
      <c r="I57" s="250"/>
      <c r="J57" s="250"/>
      <c r="K57" s="250"/>
      <c r="L57" s="250"/>
      <c r="M57" s="250"/>
      <c r="N57" s="250"/>
      <c r="O57" s="250"/>
      <c r="P57" s="250"/>
      <c r="Q57" s="250"/>
    </row>
    <row r="58" spans="2:24" s="93" customFormat="1" ht="23.25" customHeight="1">
      <c r="B58" s="203" t="s">
        <v>225</v>
      </c>
      <c r="C58" s="203"/>
      <c r="D58" s="203"/>
      <c r="E58" s="203"/>
      <c r="F58" s="203"/>
      <c r="G58" s="203"/>
      <c r="H58" s="203"/>
      <c r="I58" s="203"/>
      <c r="J58" s="203"/>
      <c r="K58" s="203"/>
      <c r="L58" s="203"/>
      <c r="M58" s="203"/>
      <c r="N58" s="203"/>
      <c r="O58" s="203"/>
      <c r="P58" s="203"/>
      <c r="Q58" s="203"/>
    </row>
    <row r="59" spans="2:24" s="93" customFormat="1" ht="23.25" customHeight="1">
      <c r="B59" s="103"/>
      <c r="C59" s="107" t="s">
        <v>206</v>
      </c>
      <c r="D59" s="249"/>
      <c r="E59" s="249"/>
      <c r="F59" s="249"/>
      <c r="G59" s="249"/>
      <c r="H59" s="249"/>
      <c r="I59" s="249"/>
      <c r="J59" s="249"/>
      <c r="K59" s="249"/>
      <c r="L59" s="249"/>
      <c r="M59" s="249"/>
      <c r="N59" s="249"/>
      <c r="O59" s="249"/>
      <c r="P59" s="249"/>
      <c r="Q59" s="249"/>
      <c r="S59" s="104"/>
      <c r="T59" s="104"/>
      <c r="U59" s="104"/>
      <c r="V59" s="104"/>
      <c r="W59" s="104"/>
      <c r="X59" s="104"/>
    </row>
    <row r="60" spans="2:24" s="93" customFormat="1" ht="23.25" customHeight="1">
      <c r="B60" s="203" t="s">
        <v>222</v>
      </c>
      <c r="C60" s="203"/>
      <c r="D60" s="203"/>
      <c r="E60" s="203"/>
      <c r="F60" s="203"/>
      <c r="G60" s="203"/>
      <c r="H60" s="203"/>
      <c r="I60" s="203"/>
      <c r="J60" s="203"/>
      <c r="K60" s="203"/>
      <c r="L60" s="203"/>
      <c r="M60" s="203"/>
      <c r="N60" s="203"/>
      <c r="O60" s="203"/>
      <c r="P60" s="203"/>
      <c r="Q60" s="203"/>
      <c r="S60" s="104"/>
      <c r="T60" s="104"/>
      <c r="U60" s="104"/>
      <c r="V60" s="104"/>
      <c r="W60" s="104"/>
      <c r="X60" s="104"/>
    </row>
    <row r="61" spans="2:24" s="93" customFormat="1" ht="23.25" customHeight="1">
      <c r="B61" s="203" t="s">
        <v>175</v>
      </c>
      <c r="C61" s="203"/>
      <c r="D61" s="203"/>
      <c r="E61" s="203"/>
      <c r="F61" s="203"/>
      <c r="G61" s="203"/>
      <c r="H61" s="203"/>
      <c r="I61" s="203"/>
      <c r="J61" s="203"/>
      <c r="K61" s="203"/>
      <c r="L61" s="203"/>
      <c r="M61" s="203"/>
      <c r="N61" s="203"/>
      <c r="O61" s="203"/>
      <c r="P61" s="203"/>
      <c r="Q61" s="203"/>
      <c r="S61" s="104"/>
      <c r="T61" s="104"/>
      <c r="U61" s="104"/>
      <c r="V61" s="104"/>
      <c r="W61" s="104"/>
      <c r="X61" s="104"/>
    </row>
    <row r="62" spans="2:24" s="87" customFormat="1" ht="23.25" customHeight="1">
      <c r="B62" s="248" t="s">
        <v>199</v>
      </c>
      <c r="C62" s="248"/>
      <c r="D62" s="248"/>
      <c r="E62" s="248"/>
      <c r="F62" s="248"/>
      <c r="G62" s="248"/>
      <c r="H62" s="248"/>
      <c r="I62" s="104"/>
      <c r="J62" s="104"/>
      <c r="K62" s="104"/>
      <c r="L62" s="104"/>
      <c r="M62" s="104"/>
      <c r="N62" s="104"/>
      <c r="O62" s="104"/>
      <c r="P62" s="104"/>
      <c r="Q62" s="104"/>
      <c r="S62" s="104"/>
      <c r="T62" s="104"/>
      <c r="U62" s="104"/>
      <c r="V62" s="104"/>
      <c r="W62" s="104"/>
      <c r="X62" s="104"/>
    </row>
    <row r="63" spans="2:24" s="87" customFormat="1" ht="23.25" customHeight="1">
      <c r="C63" s="360" t="s">
        <v>139</v>
      </c>
      <c r="D63" s="246"/>
      <c r="E63" s="246"/>
      <c r="F63" s="246"/>
      <c r="G63" s="246"/>
      <c r="H63" s="246"/>
      <c r="I63" s="360" t="s">
        <v>140</v>
      </c>
      <c r="J63" s="247"/>
      <c r="K63" s="247"/>
      <c r="L63" s="160" t="s">
        <v>138</v>
      </c>
      <c r="M63" s="247"/>
      <c r="N63" s="247"/>
      <c r="O63" s="113" t="s">
        <v>141</v>
      </c>
      <c r="P63" s="85"/>
      <c r="S63" s="104"/>
      <c r="T63" s="104"/>
      <c r="U63" s="104"/>
      <c r="V63" s="104"/>
      <c r="W63" s="104"/>
      <c r="X63" s="104"/>
    </row>
    <row r="64" spans="2:24" s="104" customFormat="1" ht="23.25" customHeight="1">
      <c r="B64" s="251" t="s">
        <v>266</v>
      </c>
      <c r="C64" s="251"/>
      <c r="D64" s="251"/>
      <c r="E64" s="251"/>
      <c r="F64" s="251"/>
      <c r="G64" s="251"/>
      <c r="H64" s="251"/>
      <c r="I64" s="251"/>
      <c r="J64" s="251"/>
      <c r="K64" s="251"/>
      <c r="L64" s="251"/>
      <c r="M64" s="251"/>
      <c r="N64" s="251"/>
      <c r="O64" s="251"/>
      <c r="P64" s="251"/>
      <c r="S64" s="88"/>
      <c r="T64" s="88"/>
      <c r="U64" s="88"/>
      <c r="V64" s="88"/>
      <c r="W64" s="88"/>
      <c r="X64" s="88"/>
    </row>
    <row r="65" spans="2:24" s="104" customFormat="1" ht="23.25" customHeight="1">
      <c r="B65" s="113"/>
      <c r="C65" s="360" t="s">
        <v>265</v>
      </c>
      <c r="D65" s="250"/>
      <c r="E65" s="250"/>
      <c r="F65" s="250"/>
      <c r="G65" s="250"/>
      <c r="H65" s="250"/>
      <c r="I65" s="250"/>
      <c r="J65" s="250"/>
      <c r="K65" s="250"/>
      <c r="L65" s="250"/>
      <c r="M65" s="250"/>
      <c r="N65" s="250"/>
      <c r="O65" s="250"/>
      <c r="P65" s="250"/>
      <c r="Q65" s="250"/>
      <c r="S65"/>
      <c r="T65"/>
      <c r="U65"/>
      <c r="V65"/>
      <c r="W65"/>
      <c r="X65"/>
    </row>
    <row r="66" spans="2:24" s="104" customFormat="1" ht="23.25" customHeight="1">
      <c r="B66" s="113"/>
      <c r="C66" s="86"/>
      <c r="D66" s="250"/>
      <c r="E66" s="250"/>
      <c r="F66" s="250"/>
      <c r="G66" s="250"/>
      <c r="H66" s="250"/>
      <c r="I66" s="250"/>
      <c r="J66" s="250"/>
      <c r="K66" s="250"/>
      <c r="L66" s="250"/>
      <c r="M66" s="250"/>
      <c r="N66" s="250"/>
      <c r="O66" s="250"/>
      <c r="P66" s="250"/>
      <c r="Q66" s="250"/>
      <c r="S66"/>
      <c r="T66"/>
      <c r="U66"/>
      <c r="V66"/>
      <c r="W66"/>
      <c r="X66"/>
    </row>
    <row r="67" spans="2:24" s="104" customFormat="1" ht="23.25" customHeight="1">
      <c r="B67" s="248" t="s">
        <v>258</v>
      </c>
      <c r="C67" s="248"/>
      <c r="D67" s="248"/>
      <c r="E67" s="248"/>
      <c r="F67" s="248"/>
      <c r="G67" s="248"/>
      <c r="H67" s="248"/>
      <c r="I67" s="248"/>
      <c r="J67" s="248"/>
      <c r="K67" s="248"/>
      <c r="L67" s="248"/>
      <c r="M67" s="248"/>
      <c r="N67" s="248"/>
      <c r="O67" s="248"/>
      <c r="P67" s="248"/>
      <c r="S67"/>
      <c r="T67"/>
      <c r="U67"/>
      <c r="V67"/>
      <c r="W67"/>
      <c r="X67"/>
    </row>
    <row r="68" spans="2:24" s="104" customFormat="1" ht="23.25" customHeight="1">
      <c r="B68" s="248" t="s">
        <v>200</v>
      </c>
      <c r="C68" s="248"/>
      <c r="D68" s="248"/>
      <c r="E68" s="248"/>
      <c r="F68" s="248"/>
      <c r="G68" s="248"/>
      <c r="H68" s="248"/>
      <c r="I68" s="248"/>
      <c r="J68" s="248"/>
      <c r="K68" s="248"/>
      <c r="L68" s="248"/>
      <c r="M68" s="248"/>
      <c r="N68" s="248"/>
      <c r="O68" s="248"/>
      <c r="P68" s="248"/>
      <c r="S68"/>
      <c r="T68"/>
      <c r="U68"/>
      <c r="V68"/>
      <c r="W68"/>
      <c r="X68"/>
    </row>
    <row r="69" spans="2:24" s="104" customFormat="1" ht="23.25" customHeight="1">
      <c r="B69" s="203" t="s">
        <v>223</v>
      </c>
      <c r="C69" s="203"/>
      <c r="D69" s="203"/>
      <c r="E69" s="203"/>
      <c r="F69" s="203"/>
      <c r="G69" s="203"/>
      <c r="H69" s="203"/>
      <c r="I69" s="203"/>
      <c r="J69" s="203"/>
      <c r="K69" s="203"/>
      <c r="L69" s="203"/>
      <c r="M69" s="203"/>
      <c r="N69" s="203"/>
      <c r="O69" s="203"/>
      <c r="P69" s="203"/>
      <c r="S69"/>
      <c r="T69"/>
      <c r="U69"/>
      <c r="V69"/>
      <c r="W69"/>
      <c r="X69"/>
    </row>
    <row r="70" spans="2:24" s="104" customFormat="1" ht="23.25" customHeight="1">
      <c r="C70" s="107" t="s">
        <v>139</v>
      </c>
      <c r="D70" s="249"/>
      <c r="E70" s="249"/>
      <c r="F70" s="249"/>
      <c r="G70" s="249"/>
      <c r="H70" s="249"/>
      <c r="I70" s="244" t="s">
        <v>142</v>
      </c>
      <c r="J70" s="244"/>
      <c r="K70" s="245"/>
      <c r="L70" s="245"/>
      <c r="M70" s="104" t="s">
        <v>138</v>
      </c>
      <c r="N70" s="172"/>
      <c r="O70" s="104" t="s">
        <v>141</v>
      </c>
      <c r="S70"/>
      <c r="T70"/>
      <c r="U70"/>
      <c r="V70"/>
      <c r="W70"/>
      <c r="X70"/>
    </row>
    <row r="71" spans="2:24" s="104" customFormat="1" ht="23.25" customHeight="1">
      <c r="B71" s="203" t="s">
        <v>178</v>
      </c>
      <c r="C71" s="203"/>
      <c r="D71" s="203"/>
      <c r="E71" s="203"/>
      <c r="F71" s="203"/>
      <c r="G71" s="203"/>
      <c r="H71" s="203"/>
      <c r="I71" s="203"/>
      <c r="J71" s="203"/>
      <c r="K71" s="203"/>
      <c r="L71" s="203"/>
      <c r="M71" s="203"/>
      <c r="N71" s="203"/>
      <c r="O71" s="203"/>
      <c r="P71" s="203"/>
      <c r="S71"/>
      <c r="T71"/>
      <c r="U71"/>
      <c r="V71"/>
      <c r="W71"/>
      <c r="X71"/>
    </row>
    <row r="72" spans="2:24" s="104" customFormat="1" ht="23.25" customHeight="1">
      <c r="C72" s="160" t="s">
        <v>139</v>
      </c>
      <c r="D72" s="250"/>
      <c r="E72" s="250"/>
      <c r="F72" s="250"/>
      <c r="G72" s="250"/>
      <c r="H72" s="250"/>
      <c r="I72" s="250"/>
      <c r="J72" s="250"/>
      <c r="K72" s="250"/>
      <c r="L72" s="250"/>
      <c r="M72" s="250"/>
      <c r="N72" s="250"/>
      <c r="O72" s="250"/>
      <c r="P72" s="250"/>
      <c r="Q72" s="250"/>
      <c r="S72"/>
      <c r="T72"/>
      <c r="U72"/>
      <c r="V72"/>
      <c r="W72"/>
      <c r="X72"/>
    </row>
    <row r="73" spans="2:24" s="104" customFormat="1" ht="23.25" customHeight="1">
      <c r="C73" s="112"/>
      <c r="D73" s="250"/>
      <c r="E73" s="250"/>
      <c r="F73" s="250"/>
      <c r="G73" s="250"/>
      <c r="H73" s="250"/>
      <c r="I73" s="250"/>
      <c r="J73" s="250"/>
      <c r="K73" s="250"/>
      <c r="L73" s="250"/>
      <c r="M73" s="250"/>
      <c r="N73" s="250"/>
      <c r="O73" s="250"/>
      <c r="P73" s="250"/>
      <c r="Q73" s="250"/>
      <c r="S73"/>
      <c r="T73"/>
      <c r="U73"/>
      <c r="V73"/>
      <c r="W73"/>
      <c r="X73"/>
    </row>
    <row r="74" spans="2:24" s="104" customFormat="1" ht="23.25" customHeight="1">
      <c r="B74" s="243" t="s">
        <v>291</v>
      </c>
      <c r="C74" s="243"/>
      <c r="D74" s="243"/>
      <c r="E74" s="243"/>
      <c r="F74" s="243"/>
      <c r="G74" s="243"/>
      <c r="H74" s="243"/>
      <c r="I74" s="243"/>
      <c r="J74" s="243"/>
      <c r="K74" s="243"/>
      <c r="L74" s="243"/>
      <c r="M74" s="243"/>
      <c r="N74" s="243"/>
      <c r="O74" s="243"/>
      <c r="P74" s="243"/>
      <c r="Q74" s="243"/>
      <c r="S74"/>
      <c r="T74"/>
      <c r="U74"/>
      <c r="V74"/>
      <c r="W74"/>
      <c r="X74"/>
    </row>
  </sheetData>
  <mergeCells count="128">
    <mergeCell ref="B17:B18"/>
    <mergeCell ref="C17:Q17"/>
    <mergeCell ref="D52:K52"/>
    <mergeCell ref="D19:E19"/>
    <mergeCell ref="G20:L20"/>
    <mergeCell ref="O20:Q20"/>
    <mergeCell ref="B35:Q35"/>
    <mergeCell ref="R13:X13"/>
    <mergeCell ref="I6:Q6"/>
    <mergeCell ref="C6:H6"/>
    <mergeCell ref="C9:E9"/>
    <mergeCell ref="N12:O12"/>
    <mergeCell ref="J7:L7"/>
    <mergeCell ref="M7:Q7"/>
    <mergeCell ref="J8:L8"/>
    <mergeCell ref="M8:Q8"/>
    <mergeCell ref="B58:Q58"/>
    <mergeCell ref="D59:Q59"/>
    <mergeCell ref="B47:Q47"/>
    <mergeCell ref="B49:Q49"/>
    <mergeCell ref="N52:O52"/>
    <mergeCell ref="B41:Q41"/>
    <mergeCell ref="B42:P42"/>
    <mergeCell ref="D56:Q57"/>
    <mergeCell ref="B55:Q55"/>
    <mergeCell ref="D54:K54"/>
    <mergeCell ref="J14:K14"/>
    <mergeCell ref="L14:M14"/>
    <mergeCell ref="N14:O14"/>
    <mergeCell ref="Q12:Q13"/>
    <mergeCell ref="J12:K12"/>
    <mergeCell ref="J11:Q11"/>
    <mergeCell ref="J13:K13"/>
    <mergeCell ref="N13:O13"/>
    <mergeCell ref="N1:O1"/>
    <mergeCell ref="J1:K1"/>
    <mergeCell ref="J2:K2"/>
    <mergeCell ref="L2:M2"/>
    <mergeCell ref="N2:O2"/>
    <mergeCell ref="L1:M1"/>
    <mergeCell ref="B36:Q36"/>
    <mergeCell ref="B24:B29"/>
    <mergeCell ref="O28:Q28"/>
    <mergeCell ref="C29:D29"/>
    <mergeCell ref="E29:Q29"/>
    <mergeCell ref="C27:D27"/>
    <mergeCell ref="K27:M27"/>
    <mergeCell ref="C20:F20"/>
    <mergeCell ref="D43:K43"/>
    <mergeCell ref="N27:O27"/>
    <mergeCell ref="B34:Q34"/>
    <mergeCell ref="B31:F31"/>
    <mergeCell ref="L31:M31"/>
    <mergeCell ref="C28:D28"/>
    <mergeCell ref="K28:L28"/>
    <mergeCell ref="M28:N28"/>
    <mergeCell ref="B40:Q40"/>
    <mergeCell ref="N43:O43"/>
    <mergeCell ref="B44:Q44"/>
    <mergeCell ref="B48:Q48"/>
    <mergeCell ref="D45:Q46"/>
    <mergeCell ref="B74:Q74"/>
    <mergeCell ref="I70:J70"/>
    <mergeCell ref="K70:L70"/>
    <mergeCell ref="B71:P71"/>
    <mergeCell ref="B60:Q60"/>
    <mergeCell ref="D63:H63"/>
    <mergeCell ref="B61:Q61"/>
    <mergeCell ref="J63:K63"/>
    <mergeCell ref="B67:P67"/>
    <mergeCell ref="B68:P68"/>
    <mergeCell ref="B69:P69"/>
    <mergeCell ref="D70:H70"/>
    <mergeCell ref="D72:Q73"/>
    <mergeCell ref="B62:H62"/>
    <mergeCell ref="B64:P64"/>
    <mergeCell ref="D65:Q66"/>
    <mergeCell ref="M63:N63"/>
    <mergeCell ref="N54:O54"/>
    <mergeCell ref="B53:Q53"/>
    <mergeCell ref="J3:P3"/>
    <mergeCell ref="C7:I7"/>
    <mergeCell ref="C8:E8"/>
    <mergeCell ref="G8:I8"/>
    <mergeCell ref="C24:D24"/>
    <mergeCell ref="E24:Q24"/>
    <mergeCell ref="C25:D25"/>
    <mergeCell ref="E25:Q25"/>
    <mergeCell ref="C26:D26"/>
    <mergeCell ref="J26:K26"/>
    <mergeCell ref="M26:N26"/>
    <mergeCell ref="P26:Q26"/>
    <mergeCell ref="E18:H18"/>
    <mergeCell ref="I18:Q18"/>
    <mergeCell ref="P12:P13"/>
    <mergeCell ref="L15:M15"/>
    <mergeCell ref="L13:M13"/>
    <mergeCell ref="N15:O15"/>
    <mergeCell ref="J15:K15"/>
    <mergeCell ref="G9:I9"/>
    <mergeCell ref="L12:M12"/>
    <mergeCell ref="K9:Q9"/>
    <mergeCell ref="D10:I10"/>
    <mergeCell ref="K10:Q10"/>
    <mergeCell ref="B50:Q50"/>
    <mergeCell ref="J16:K16"/>
    <mergeCell ref="L16:N16"/>
    <mergeCell ref="L43:M43"/>
    <mergeCell ref="L52:M52"/>
    <mergeCell ref="L54:M54"/>
    <mergeCell ref="C18:D18"/>
    <mergeCell ref="X21:X22"/>
    <mergeCell ref="R21:R22"/>
    <mergeCell ref="S23:S24"/>
    <mergeCell ref="T23:T24"/>
    <mergeCell ref="U23:U24"/>
    <mergeCell ref="V23:V24"/>
    <mergeCell ref="W23:W24"/>
    <mergeCell ref="X23:X24"/>
    <mergeCell ref="R23:R24"/>
    <mergeCell ref="S21:S22"/>
    <mergeCell ref="T21:T22"/>
    <mergeCell ref="U21:U22"/>
    <mergeCell ref="V21:V22"/>
    <mergeCell ref="W21:W22"/>
    <mergeCell ref="B37:Q37"/>
    <mergeCell ref="B38:Q38"/>
    <mergeCell ref="B39:Q39"/>
  </mergeCells>
  <phoneticPr fontId="2"/>
  <conditionalFormatting sqref="C7">
    <cfRule type="expression" dxfId="96" priority="211">
      <formula>$C$7&lt;&gt;""</formula>
    </cfRule>
  </conditionalFormatting>
  <conditionalFormatting sqref="C9">
    <cfRule type="expression" dxfId="95" priority="210">
      <formula>$C$9&lt;&gt;""</formula>
    </cfRule>
  </conditionalFormatting>
  <conditionalFormatting sqref="C11">
    <cfRule type="expression" dxfId="94" priority="14">
      <formula>$C$11&lt;&gt;""</formula>
    </cfRule>
  </conditionalFormatting>
  <conditionalFormatting sqref="C12">
    <cfRule type="expression" dxfId="93" priority="23">
      <formula>$C$12&lt;&gt;""</formula>
    </cfRule>
  </conditionalFormatting>
  <conditionalFormatting sqref="C13">
    <cfRule type="expression" dxfId="92" priority="81">
      <formula>$C$13&lt;&gt;""</formula>
    </cfRule>
  </conditionalFormatting>
  <conditionalFormatting sqref="C14">
    <cfRule type="expression" dxfId="91" priority="118">
      <formula>$C$14&lt;&gt;""</formula>
    </cfRule>
  </conditionalFormatting>
  <conditionalFormatting sqref="C15">
    <cfRule type="expression" dxfId="90" priority="117">
      <formula>$C$15&lt;&gt;""</formula>
    </cfRule>
  </conditionalFormatting>
  <conditionalFormatting sqref="D10">
    <cfRule type="expression" dxfId="89" priority="205">
      <formula>$D$10&lt;&gt;""</formula>
    </cfRule>
  </conditionalFormatting>
  <conditionalFormatting sqref="D12">
    <cfRule type="expression" dxfId="88" priority="22">
      <formula>$D$12&lt;&gt;""</formula>
    </cfRule>
  </conditionalFormatting>
  <conditionalFormatting sqref="D13">
    <cfRule type="expression" dxfId="87" priority="116">
      <formula>$D$13&lt;&gt;""</formula>
    </cfRule>
  </conditionalFormatting>
  <conditionalFormatting sqref="D14">
    <cfRule type="expression" dxfId="86" priority="115">
      <formula>$D$14&lt;&gt;""</formula>
    </cfRule>
  </conditionalFormatting>
  <conditionalFormatting sqref="D15">
    <cfRule type="expression" dxfId="85" priority="114">
      <formula>$D$15&lt;&gt;""</formula>
    </cfRule>
  </conditionalFormatting>
  <conditionalFormatting sqref="D16">
    <cfRule type="expression" dxfId="84" priority="2">
      <formula>$D$16&lt;&gt;""</formula>
    </cfRule>
  </conditionalFormatting>
  <conditionalFormatting sqref="D19">
    <cfRule type="expression" dxfId="83" priority="121">
      <formula>$D$19&lt;&gt;""</formula>
    </cfRule>
  </conditionalFormatting>
  <conditionalFormatting sqref="D43">
    <cfRule type="expression" dxfId="82" priority="42">
      <formula>$D$43&lt;&gt;""</formula>
    </cfRule>
  </conditionalFormatting>
  <conditionalFormatting sqref="D45">
    <cfRule type="expression" dxfId="81" priority="34">
      <formula>$D$45&lt;&gt;""</formula>
    </cfRule>
  </conditionalFormatting>
  <conditionalFormatting sqref="D52">
    <cfRule type="expression" dxfId="80" priority="212">
      <formula>$D$52&lt;&gt;""</formula>
    </cfRule>
  </conditionalFormatting>
  <conditionalFormatting sqref="D56">
    <cfRule type="expression" dxfId="79" priority="213">
      <formula>$D$56&lt;&gt;""</formula>
    </cfRule>
  </conditionalFormatting>
  <conditionalFormatting sqref="D59">
    <cfRule type="expression" dxfId="78" priority="10">
      <formula>$D$59&lt;&gt;""</formula>
    </cfRule>
  </conditionalFormatting>
  <conditionalFormatting sqref="D63">
    <cfRule type="expression" dxfId="76" priority="214">
      <formula>$D$63&lt;&gt;""</formula>
    </cfRule>
  </conditionalFormatting>
  <conditionalFormatting sqref="D65">
    <cfRule type="expression" dxfId="75" priority="50">
      <formula>$D$65&lt;&gt;""</formula>
    </cfRule>
  </conditionalFormatting>
  <conditionalFormatting sqref="D70">
    <cfRule type="expression" dxfId="74" priority="215">
      <formula>$D$70&lt;&gt;""</formula>
    </cfRule>
  </conditionalFormatting>
  <conditionalFormatting sqref="D54:K54">
    <cfRule type="expression" dxfId="73" priority="33">
      <formula>$D$54&lt;&gt;""</formula>
    </cfRule>
  </conditionalFormatting>
  <conditionalFormatting sqref="D72:Q73">
    <cfRule type="expression" dxfId="72" priority="24">
      <formula>$D$72&lt;&gt;""</formula>
    </cfRule>
  </conditionalFormatting>
  <conditionalFormatting sqref="E11">
    <cfRule type="expression" dxfId="71" priority="13">
      <formula>$E$11&lt;&gt;""</formula>
    </cfRule>
  </conditionalFormatting>
  <conditionalFormatting sqref="E12">
    <cfRule type="expression" dxfId="70" priority="21">
      <formula>$E$12&lt;&gt;""</formula>
    </cfRule>
  </conditionalFormatting>
  <conditionalFormatting sqref="E13">
    <cfRule type="expression" dxfId="69" priority="80">
      <formula>$E$13&lt;&gt;""</formula>
    </cfRule>
  </conditionalFormatting>
  <conditionalFormatting sqref="E14">
    <cfRule type="expression" dxfId="68" priority="112">
      <formula>$E$14&lt;&gt;""</formula>
    </cfRule>
  </conditionalFormatting>
  <conditionalFormatting sqref="E15">
    <cfRule type="expression" dxfId="67" priority="111">
      <formula>$E$15&lt;&gt;""</formula>
    </cfRule>
  </conditionalFormatting>
  <conditionalFormatting sqref="E18:H18">
    <cfRule type="expression" dxfId="66" priority="73">
      <formula>$E$18&lt;&gt;""</formula>
    </cfRule>
  </conditionalFormatting>
  <conditionalFormatting sqref="F12">
    <cfRule type="expression" dxfId="65" priority="20">
      <formula>$F$12&lt;&gt;""</formula>
    </cfRule>
  </conditionalFormatting>
  <conditionalFormatting sqref="F13">
    <cfRule type="expression" dxfId="64" priority="79">
      <formula>$F$13&lt;&gt;""</formula>
    </cfRule>
  </conditionalFormatting>
  <conditionalFormatting sqref="F14">
    <cfRule type="expression" dxfId="63" priority="109">
      <formula>$F$14&lt;&gt;""</formula>
    </cfRule>
  </conditionalFormatting>
  <conditionalFormatting sqref="F15">
    <cfRule type="expression" dxfId="62" priority="108">
      <formula>$F$15&lt;&gt;""</formula>
    </cfRule>
  </conditionalFormatting>
  <conditionalFormatting sqref="F27">
    <cfRule type="expression" dxfId="61" priority="5">
      <formula>$D$17&lt;&gt;""</formula>
    </cfRule>
  </conditionalFormatting>
  <conditionalFormatting sqref="F19:Q19">
    <cfRule type="expression" dxfId="60" priority="120">
      <formula>$H$19&lt;&gt;""</formula>
    </cfRule>
  </conditionalFormatting>
  <conditionalFormatting sqref="G9">
    <cfRule type="expression" dxfId="59" priority="184">
      <formula>$G$9&lt;&gt;""</formula>
    </cfRule>
  </conditionalFormatting>
  <conditionalFormatting sqref="G11">
    <cfRule type="expression" dxfId="58" priority="12">
      <formula>$G$11&lt;&gt;""</formula>
    </cfRule>
  </conditionalFormatting>
  <conditionalFormatting sqref="G12">
    <cfRule type="expression" dxfId="57" priority="19">
      <formula>$G$12&lt;&gt;""</formula>
    </cfRule>
  </conditionalFormatting>
  <conditionalFormatting sqref="G13">
    <cfRule type="expression" dxfId="56" priority="78">
      <formula>$G$13&lt;&gt;""</formula>
    </cfRule>
  </conditionalFormatting>
  <conditionalFormatting sqref="G14">
    <cfRule type="expression" dxfId="55" priority="106">
      <formula>$G$14&lt;&gt;""</formula>
    </cfRule>
  </conditionalFormatting>
  <conditionalFormatting sqref="G15">
    <cfRule type="expression" dxfId="54" priority="105">
      <formula>$G$15&lt;&gt;""</formula>
    </cfRule>
  </conditionalFormatting>
  <conditionalFormatting sqref="G16">
    <cfRule type="expression" dxfId="53" priority="1">
      <formula>$G$16&lt;&gt;""</formula>
    </cfRule>
  </conditionalFormatting>
  <conditionalFormatting sqref="G8:I8">
    <cfRule type="expression" dxfId="52" priority="9">
      <formula>$G$8</formula>
    </cfRule>
  </conditionalFormatting>
  <conditionalFormatting sqref="G20:L20">
    <cfRule type="expression" dxfId="51" priority="71">
      <formula>$G$20&lt;&gt;""</formula>
    </cfRule>
  </conditionalFormatting>
  <conditionalFormatting sqref="H12">
    <cfRule type="expression" dxfId="50" priority="18">
      <formula>$H$12&lt;&gt;""</formula>
    </cfRule>
  </conditionalFormatting>
  <conditionalFormatting sqref="H13">
    <cfRule type="expression" dxfId="49" priority="77">
      <formula>$H$13&lt;&gt;""</formula>
    </cfRule>
  </conditionalFormatting>
  <conditionalFormatting sqref="H14">
    <cfRule type="expression" dxfId="48" priority="103">
      <formula>$H$14&lt;&gt;""</formula>
    </cfRule>
  </conditionalFormatting>
  <conditionalFormatting sqref="H15">
    <cfRule type="expression" dxfId="47" priority="102">
      <formula>$H$15&lt;&gt;""</formula>
    </cfRule>
  </conditionalFormatting>
  <conditionalFormatting sqref="I12">
    <cfRule type="expression" dxfId="46" priority="26">
      <formula>$I$12&lt;&gt;""</formula>
    </cfRule>
  </conditionalFormatting>
  <conditionalFormatting sqref="I13">
    <cfRule type="expression" dxfId="45" priority="76">
      <formula>$I$13&lt;&gt;""</formula>
    </cfRule>
  </conditionalFormatting>
  <conditionalFormatting sqref="I14">
    <cfRule type="expression" dxfId="44" priority="110">
      <formula>$I$14&lt;&gt;""</formula>
    </cfRule>
  </conditionalFormatting>
  <conditionalFormatting sqref="I15">
    <cfRule type="expression" dxfId="43" priority="100">
      <formula>$I$15&lt;&gt;""</formula>
    </cfRule>
  </conditionalFormatting>
  <conditionalFormatting sqref="J12">
    <cfRule type="expression" dxfId="42" priority="99">
      <formula>$J$12&lt;&gt;""</formula>
    </cfRule>
  </conditionalFormatting>
  <conditionalFormatting sqref="J16">
    <cfRule type="expression" dxfId="41" priority="3">
      <formula>$J$16&lt;&gt;""</formula>
    </cfRule>
  </conditionalFormatting>
  <conditionalFormatting sqref="J13:K13">
    <cfRule type="expression" dxfId="40" priority="75">
      <formula>$J$13&lt;&gt;""</formula>
    </cfRule>
  </conditionalFormatting>
  <conditionalFormatting sqref="J14:K14">
    <cfRule type="expression" dxfId="39" priority="98">
      <formula>$J$14&lt;&gt;""</formula>
    </cfRule>
  </conditionalFormatting>
  <conditionalFormatting sqref="J15:K15">
    <cfRule type="expression" dxfId="38" priority="97">
      <formula>$J$15&lt;&gt;""</formula>
    </cfRule>
  </conditionalFormatting>
  <conditionalFormatting sqref="J63:K63">
    <cfRule type="expression" dxfId="37" priority="57">
      <formula>$J$63&lt;&gt;""</formula>
    </cfRule>
  </conditionalFormatting>
  <conditionalFormatting sqref="J11:Q11">
    <cfRule type="expression" dxfId="36" priority="11">
      <formula>$J$11&lt;&gt;""</formula>
    </cfRule>
  </conditionalFormatting>
  <conditionalFormatting sqref="K9">
    <cfRule type="expression" dxfId="35" priority="134">
      <formula>$K$9&lt;&gt;""</formula>
    </cfRule>
  </conditionalFormatting>
  <conditionalFormatting sqref="K70:L70">
    <cfRule type="expression" dxfId="34" priority="55">
      <formula>$K$70&lt;&gt;""</formula>
    </cfRule>
  </conditionalFormatting>
  <conditionalFormatting sqref="K10:Q10">
    <cfRule type="expression" dxfId="33" priority="84">
      <formula>$K$10&lt;&gt;""</formula>
    </cfRule>
  </conditionalFormatting>
  <conditionalFormatting sqref="L13">
    <cfRule type="expression" dxfId="32" priority="96">
      <formula>$L$13&lt;&gt;""</formula>
    </cfRule>
  </conditionalFormatting>
  <conditionalFormatting sqref="L16">
    <cfRule type="expression" dxfId="31" priority="4">
      <formula>$L$16&lt;&gt;""</formula>
    </cfRule>
  </conditionalFormatting>
  <conditionalFormatting sqref="L12:M12">
    <cfRule type="expression" dxfId="30" priority="25">
      <formula>$L$12&lt;&gt;""</formula>
    </cfRule>
  </conditionalFormatting>
  <conditionalFormatting sqref="L14:M14">
    <cfRule type="expression" dxfId="29" priority="95">
      <formula>$L$14&lt;&gt;""</formula>
    </cfRule>
  </conditionalFormatting>
  <conditionalFormatting sqref="L15:M15">
    <cfRule type="expression" dxfId="28" priority="94">
      <formula>$L$15&lt;&gt;""</formula>
    </cfRule>
  </conditionalFormatting>
  <conditionalFormatting sqref="M63:N63">
    <cfRule type="expression" dxfId="27" priority="56">
      <formula>$M$63&lt;&gt;""</formula>
    </cfRule>
  </conditionalFormatting>
  <conditionalFormatting sqref="N12">
    <cfRule type="expression" dxfId="26" priority="93">
      <formula>$N$12&lt;&gt;""</formula>
    </cfRule>
  </conditionalFormatting>
  <conditionalFormatting sqref="N31">
    <cfRule type="expression" dxfId="25" priority="127">
      <formula>$N$31&lt;&gt;""</formula>
    </cfRule>
  </conditionalFormatting>
  <conditionalFormatting sqref="N43">
    <cfRule type="expression" dxfId="24" priority="41">
      <formula>$N$43&lt;&gt;""</formula>
    </cfRule>
  </conditionalFormatting>
  <conditionalFormatting sqref="N52">
    <cfRule type="expression" dxfId="23" priority="52">
      <formula>$N$52&lt;&gt;""</formula>
    </cfRule>
  </conditionalFormatting>
  <conditionalFormatting sqref="N70">
    <cfRule type="expression" dxfId="22" priority="54">
      <formula>$N$70&lt;&gt;""</formula>
    </cfRule>
  </conditionalFormatting>
  <conditionalFormatting sqref="N13:O13">
    <cfRule type="expression" dxfId="21" priority="74">
      <formula>$N$13&lt;&gt;""</formula>
    </cfRule>
  </conditionalFormatting>
  <conditionalFormatting sqref="N14:O14">
    <cfRule type="expression" dxfId="20" priority="92">
      <formula>$N$14&lt;&gt;""</formula>
    </cfRule>
  </conditionalFormatting>
  <conditionalFormatting sqref="N15:O15">
    <cfRule type="expression" dxfId="19" priority="91">
      <formula>$N$15&lt;&gt;""</formula>
    </cfRule>
  </conditionalFormatting>
  <conditionalFormatting sqref="N54:O54">
    <cfRule type="expression" dxfId="18" priority="32">
      <formula>$N$54&lt;&gt;""</formula>
    </cfRule>
  </conditionalFormatting>
  <conditionalFormatting sqref="O63">
    <cfRule type="expression" dxfId="17" priority="64">
      <formula>#REF!&lt;&gt;""</formula>
    </cfRule>
  </conditionalFormatting>
  <conditionalFormatting sqref="O70">
    <cfRule type="expression" dxfId="16" priority="66">
      <formula>$O$72&lt;&gt;""</formula>
    </cfRule>
  </conditionalFormatting>
  <conditionalFormatting sqref="P14">
    <cfRule type="expression" dxfId="15" priority="90">
      <formula>$P$14&lt;&gt;""</formula>
    </cfRule>
  </conditionalFormatting>
  <conditionalFormatting sqref="P15">
    <cfRule type="expression" dxfId="14" priority="89">
      <formula>$P$15&lt;&gt;""</formula>
    </cfRule>
  </conditionalFormatting>
  <conditionalFormatting sqref="P31">
    <cfRule type="expression" dxfId="13" priority="126">
      <formula>$P$31&lt;&gt;""</formula>
    </cfRule>
  </conditionalFormatting>
  <conditionalFormatting sqref="Q14">
    <cfRule type="expression" dxfId="12" priority="88">
      <formula>$Q$14&lt;&gt;""</formula>
    </cfRule>
  </conditionalFormatting>
  <conditionalFormatting sqref="Q15">
    <cfRule type="expression" dxfId="11" priority="87">
      <formula>$Q$15&lt;&gt;""</formula>
    </cfRule>
  </conditionalFormatting>
  <dataValidations count="2">
    <dataValidation type="list" allowBlank="1" showInputMessage="1" showErrorMessage="1" sqref="C8:E8" xr:uid="{B83EB39B-5EAE-49C6-8263-55CC64A8FBBC}">
      <formula1>"選択してください,小学校,中学校,特別支援学校,高等学校,その他（右欄に入力）"</formula1>
    </dataValidation>
    <dataValidation type="list" allowBlank="1" showInputMessage="1" showErrorMessage="1" sqref="E24:Q24" xr:uid="{FC61BC26-27D3-4A99-AB85-213E510FE538}">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228600</xdr:colOff>
                    <xdr:row>33</xdr:row>
                    <xdr:rowOff>304800</xdr:rowOff>
                  </from>
                  <to>
                    <xdr:col>1</xdr:col>
                    <xdr:colOff>447675</xdr:colOff>
                    <xdr:row>34</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228600</xdr:colOff>
                    <xdr:row>36</xdr:row>
                    <xdr:rowOff>28575</xdr:rowOff>
                  </from>
                  <to>
                    <xdr:col>1</xdr:col>
                    <xdr:colOff>447675</xdr:colOff>
                    <xdr:row>36</xdr:row>
                    <xdr:rowOff>276225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228600</xdr:colOff>
                    <xdr:row>37</xdr:row>
                    <xdr:rowOff>0</xdr:rowOff>
                  </from>
                  <to>
                    <xdr:col>1</xdr:col>
                    <xdr:colOff>447675</xdr:colOff>
                    <xdr:row>37</xdr:row>
                    <xdr:rowOff>247650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228600</xdr:colOff>
                    <xdr:row>33</xdr:row>
                    <xdr:rowOff>0</xdr:rowOff>
                  </from>
                  <to>
                    <xdr:col>1</xdr:col>
                    <xdr:colOff>447675</xdr:colOff>
                    <xdr:row>33</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228600</xdr:colOff>
                    <xdr:row>40</xdr:row>
                    <xdr:rowOff>0</xdr:rowOff>
                  </from>
                  <to>
                    <xdr:col>1</xdr:col>
                    <xdr:colOff>447675</xdr:colOff>
                    <xdr:row>40</xdr:row>
                    <xdr:rowOff>247650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228600</xdr:colOff>
                    <xdr:row>39</xdr:row>
                    <xdr:rowOff>0</xdr:rowOff>
                  </from>
                  <to>
                    <xdr:col>1</xdr:col>
                    <xdr:colOff>447675</xdr:colOff>
                    <xdr:row>39</xdr:row>
                    <xdr:rowOff>247650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2</xdr:col>
                    <xdr:colOff>571500</xdr:colOff>
                    <xdr:row>17</xdr:row>
                    <xdr:rowOff>76200</xdr:rowOff>
                  </from>
                  <to>
                    <xdr:col>3</xdr:col>
                    <xdr:colOff>66675</xdr:colOff>
                    <xdr:row>17</xdr:row>
                    <xdr:rowOff>323850</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228600</xdr:colOff>
                    <xdr:row>52</xdr:row>
                    <xdr:rowOff>0</xdr:rowOff>
                  </from>
                  <to>
                    <xdr:col>1</xdr:col>
                    <xdr:colOff>447675</xdr:colOff>
                    <xdr:row>52</xdr:row>
                    <xdr:rowOff>257175</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5</xdr:col>
                    <xdr:colOff>447675</xdr:colOff>
                    <xdr:row>32</xdr:row>
                    <xdr:rowOff>9525</xdr:rowOff>
                  </from>
                  <to>
                    <xdr:col>5</xdr:col>
                    <xdr:colOff>666750</xdr:colOff>
                    <xdr:row>32</xdr:row>
                    <xdr:rowOff>266700</xdr:rowOff>
                  </to>
                </anchor>
              </controlPr>
            </control>
          </mc:Choice>
        </mc:AlternateContent>
        <mc:AlternateContent xmlns:mc="http://schemas.openxmlformats.org/markup-compatibility/2006">
          <mc:Choice Requires="x14">
            <control shapeId="13335" r:id="rId14" name="Check Box 23">
              <controlPr defaultSize="0" autoFill="0" autoLine="0" autoPict="0">
                <anchor moveWithCells="1">
                  <from>
                    <xdr:col>1</xdr:col>
                    <xdr:colOff>228600</xdr:colOff>
                    <xdr:row>46</xdr:row>
                    <xdr:rowOff>0</xdr:rowOff>
                  </from>
                  <to>
                    <xdr:col>1</xdr:col>
                    <xdr:colOff>447675</xdr:colOff>
                    <xdr:row>46</xdr:row>
                    <xdr:rowOff>247650</xdr:rowOff>
                  </to>
                </anchor>
              </controlPr>
            </control>
          </mc:Choice>
        </mc:AlternateContent>
        <mc:AlternateContent xmlns:mc="http://schemas.openxmlformats.org/markup-compatibility/2006">
          <mc:Choice Requires="x14">
            <control shapeId="13336" r:id="rId15" name="Check Box 24">
              <controlPr defaultSize="0" autoFill="0" autoLine="0" autoPict="0">
                <anchor moveWithCells="1">
                  <from>
                    <xdr:col>1</xdr:col>
                    <xdr:colOff>228600</xdr:colOff>
                    <xdr:row>35</xdr:row>
                    <xdr:rowOff>19050</xdr:rowOff>
                  </from>
                  <to>
                    <xdr:col>1</xdr:col>
                    <xdr:colOff>447675</xdr:colOff>
                    <xdr:row>35</xdr:row>
                    <xdr:rowOff>266700</xdr:rowOff>
                  </to>
                </anchor>
              </controlPr>
            </control>
          </mc:Choice>
        </mc:AlternateContent>
        <mc:AlternateContent xmlns:mc="http://schemas.openxmlformats.org/markup-compatibility/2006">
          <mc:Choice Requires="x14">
            <control shapeId="13343" r:id="rId16" name="Check Box 31">
              <controlPr defaultSize="0" autoFill="0" autoLine="0" autoPict="0">
                <anchor moveWithCells="1">
                  <from>
                    <xdr:col>2</xdr:col>
                    <xdr:colOff>85725</xdr:colOff>
                    <xdr:row>16</xdr:row>
                    <xdr:rowOff>85725</xdr:rowOff>
                  </from>
                  <to>
                    <xdr:col>2</xdr:col>
                    <xdr:colOff>304800</xdr:colOff>
                    <xdr:row>16</xdr:row>
                    <xdr:rowOff>333375</xdr:rowOff>
                  </to>
                </anchor>
              </controlPr>
            </control>
          </mc:Choice>
        </mc:AlternateContent>
        <mc:AlternateContent xmlns:mc="http://schemas.openxmlformats.org/markup-compatibility/2006">
          <mc:Choice Requires="x14">
            <control shapeId="13345" r:id="rId17" name="Check Box 33">
              <controlPr defaultSize="0" autoFill="0" autoLine="0" autoPict="0">
                <anchor moveWithCells="1">
                  <from>
                    <xdr:col>5</xdr:col>
                    <xdr:colOff>419100</xdr:colOff>
                    <xdr:row>16</xdr:row>
                    <xdr:rowOff>85725</xdr:rowOff>
                  </from>
                  <to>
                    <xdr:col>5</xdr:col>
                    <xdr:colOff>638175</xdr:colOff>
                    <xdr:row>16</xdr:row>
                    <xdr:rowOff>333375</xdr:rowOff>
                  </to>
                </anchor>
              </controlPr>
            </control>
          </mc:Choice>
        </mc:AlternateContent>
        <mc:AlternateContent xmlns:mc="http://schemas.openxmlformats.org/markup-compatibility/2006">
          <mc:Choice Requires="x14">
            <control shapeId="13346" r:id="rId18" name="Check Box 34">
              <controlPr defaultSize="0" autoFill="0" autoLine="0" autoPict="0">
                <anchor moveWithCells="1">
                  <from>
                    <xdr:col>7</xdr:col>
                    <xdr:colOff>66675</xdr:colOff>
                    <xdr:row>16</xdr:row>
                    <xdr:rowOff>85725</xdr:rowOff>
                  </from>
                  <to>
                    <xdr:col>7</xdr:col>
                    <xdr:colOff>285750</xdr:colOff>
                    <xdr:row>16</xdr:row>
                    <xdr:rowOff>333375</xdr:rowOff>
                  </to>
                </anchor>
              </controlPr>
            </control>
          </mc:Choice>
        </mc:AlternateContent>
        <mc:AlternateContent xmlns:mc="http://schemas.openxmlformats.org/markup-compatibility/2006">
          <mc:Choice Requires="x14">
            <control shapeId="13347" r:id="rId19" name="Check Box 35">
              <controlPr defaultSize="0" autoFill="0" autoLine="0" autoPict="0">
                <anchor moveWithCells="1">
                  <from>
                    <xdr:col>8</xdr:col>
                    <xdr:colOff>285750</xdr:colOff>
                    <xdr:row>16</xdr:row>
                    <xdr:rowOff>85725</xdr:rowOff>
                  </from>
                  <to>
                    <xdr:col>8</xdr:col>
                    <xdr:colOff>504825</xdr:colOff>
                    <xdr:row>16</xdr:row>
                    <xdr:rowOff>333375</xdr:rowOff>
                  </to>
                </anchor>
              </controlPr>
            </control>
          </mc:Choice>
        </mc:AlternateContent>
        <mc:AlternateContent xmlns:mc="http://schemas.openxmlformats.org/markup-compatibility/2006">
          <mc:Choice Requires="x14">
            <control shapeId="13348" r:id="rId20" name="Check Box 36">
              <controlPr defaultSize="0" autoFill="0" autoLine="0" autoPict="0">
                <anchor moveWithCells="1">
                  <from>
                    <xdr:col>12</xdr:col>
                    <xdr:colOff>38100</xdr:colOff>
                    <xdr:row>16</xdr:row>
                    <xdr:rowOff>85725</xdr:rowOff>
                  </from>
                  <to>
                    <xdr:col>12</xdr:col>
                    <xdr:colOff>257175</xdr:colOff>
                    <xdr:row>16</xdr:row>
                    <xdr:rowOff>333375</xdr:rowOff>
                  </to>
                </anchor>
              </controlPr>
            </control>
          </mc:Choice>
        </mc:AlternateContent>
        <mc:AlternateContent xmlns:mc="http://schemas.openxmlformats.org/markup-compatibility/2006">
          <mc:Choice Requires="x14">
            <control shapeId="13349" r:id="rId21" name="Check Box 37">
              <controlPr defaultSize="0" autoFill="0" autoLine="0" autoPict="0">
                <anchor moveWithCells="1">
                  <from>
                    <xdr:col>14</xdr:col>
                    <xdr:colOff>28575</xdr:colOff>
                    <xdr:row>17</xdr:row>
                    <xdr:rowOff>76200</xdr:rowOff>
                  </from>
                  <to>
                    <xdr:col>15</xdr:col>
                    <xdr:colOff>47625</xdr:colOff>
                    <xdr:row>17</xdr:row>
                    <xdr:rowOff>323850</xdr:rowOff>
                  </to>
                </anchor>
              </controlPr>
            </control>
          </mc:Choice>
        </mc:AlternateContent>
        <mc:AlternateContent xmlns:mc="http://schemas.openxmlformats.org/markup-compatibility/2006">
          <mc:Choice Requires="x14">
            <control shapeId="13350" r:id="rId22" name="Check Box 38">
              <controlPr defaultSize="0" autoFill="0" autoLine="0" autoPict="0">
                <anchor moveWithCells="1">
                  <from>
                    <xdr:col>2</xdr:col>
                    <xdr:colOff>28575</xdr:colOff>
                    <xdr:row>19</xdr:row>
                    <xdr:rowOff>95250</xdr:rowOff>
                  </from>
                  <to>
                    <xdr:col>2</xdr:col>
                    <xdr:colOff>247650</xdr:colOff>
                    <xdr:row>19</xdr:row>
                    <xdr:rowOff>342900</xdr:rowOff>
                  </to>
                </anchor>
              </controlPr>
            </control>
          </mc:Choice>
        </mc:AlternateContent>
        <mc:AlternateContent xmlns:mc="http://schemas.openxmlformats.org/markup-compatibility/2006">
          <mc:Choice Requires="x14">
            <control shapeId="13351" r:id="rId23" name="Check Box 39">
              <controlPr defaultSize="0" autoFill="0" autoLine="0" autoPict="0">
                <anchor moveWithCells="1">
                  <from>
                    <xdr:col>15</xdr:col>
                    <xdr:colOff>438150</xdr:colOff>
                    <xdr:row>19</xdr:row>
                    <xdr:rowOff>95250</xdr:rowOff>
                  </from>
                  <to>
                    <xdr:col>15</xdr:col>
                    <xdr:colOff>657225</xdr:colOff>
                    <xdr:row>19</xdr:row>
                    <xdr:rowOff>342900</xdr:rowOff>
                  </to>
                </anchor>
              </controlPr>
            </control>
          </mc:Choice>
        </mc:AlternateContent>
        <mc:AlternateContent xmlns:mc="http://schemas.openxmlformats.org/markup-compatibility/2006">
          <mc:Choice Requires="x14">
            <control shapeId="13352" r:id="rId24" name="Check Box 40">
              <controlPr defaultSize="0" autoFill="0" autoLine="0" autoPict="0">
                <anchor moveWithCells="1">
                  <from>
                    <xdr:col>2</xdr:col>
                    <xdr:colOff>638175</xdr:colOff>
                    <xdr:row>19</xdr:row>
                    <xdr:rowOff>95250</xdr:rowOff>
                  </from>
                  <to>
                    <xdr:col>3</xdr:col>
                    <xdr:colOff>133350</xdr:colOff>
                    <xdr:row>19</xdr:row>
                    <xdr:rowOff>342900</xdr:rowOff>
                  </to>
                </anchor>
              </controlPr>
            </control>
          </mc:Choice>
        </mc:AlternateContent>
        <mc:AlternateContent xmlns:mc="http://schemas.openxmlformats.org/markup-compatibility/2006">
          <mc:Choice Requires="x14">
            <control shapeId="13354" r:id="rId25" name="Check Box 42">
              <controlPr defaultSize="0" autoFill="0" autoLine="0" autoPict="0">
                <anchor moveWithCells="1">
                  <from>
                    <xdr:col>3</xdr:col>
                    <xdr:colOff>476250</xdr:colOff>
                    <xdr:row>19</xdr:row>
                    <xdr:rowOff>95250</xdr:rowOff>
                  </from>
                  <to>
                    <xdr:col>4</xdr:col>
                    <xdr:colOff>9525</xdr:colOff>
                    <xdr:row>19</xdr:row>
                    <xdr:rowOff>342900</xdr:rowOff>
                  </to>
                </anchor>
              </controlPr>
            </control>
          </mc:Choice>
        </mc:AlternateContent>
        <mc:AlternateContent xmlns:mc="http://schemas.openxmlformats.org/markup-compatibility/2006">
          <mc:Choice Requires="x14">
            <control shapeId="13355" r:id="rId26" name="Check Box 43">
              <controlPr defaultSize="0" autoFill="0" autoLine="0" autoPict="0">
                <anchor moveWithCells="1">
                  <from>
                    <xdr:col>14</xdr:col>
                    <xdr:colOff>66675</xdr:colOff>
                    <xdr:row>19</xdr:row>
                    <xdr:rowOff>95250</xdr:rowOff>
                  </from>
                  <to>
                    <xdr:col>15</xdr:col>
                    <xdr:colOff>85725</xdr:colOff>
                    <xdr:row>19</xdr:row>
                    <xdr:rowOff>342900</xdr:rowOff>
                  </to>
                </anchor>
              </controlPr>
            </control>
          </mc:Choice>
        </mc:AlternateContent>
        <mc:AlternateContent xmlns:mc="http://schemas.openxmlformats.org/markup-compatibility/2006">
          <mc:Choice Requires="x14">
            <control shapeId="13357" r:id="rId27" name="Check Box 45">
              <controlPr defaultSize="0" autoFill="0" autoLine="0" autoPict="0">
                <anchor moveWithCells="1">
                  <from>
                    <xdr:col>4</xdr:col>
                    <xdr:colOff>485775</xdr:colOff>
                    <xdr:row>19</xdr:row>
                    <xdr:rowOff>95250</xdr:rowOff>
                  </from>
                  <to>
                    <xdr:col>5</xdr:col>
                    <xdr:colOff>19050</xdr:colOff>
                    <xdr:row>19</xdr:row>
                    <xdr:rowOff>342900</xdr:rowOff>
                  </to>
                </anchor>
              </controlPr>
            </control>
          </mc:Choice>
        </mc:AlternateContent>
        <mc:AlternateContent xmlns:mc="http://schemas.openxmlformats.org/markup-compatibility/2006">
          <mc:Choice Requires="x14">
            <control shapeId="13396" r:id="rId28" name="Check Box 84">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03" r:id="rId29" name="Check Box 91">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405" r:id="rId30" name="Check Box 93">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06" r:id="rId31" name="Check Box 94">
              <controlPr defaultSize="0" autoFill="0" autoLine="0" autoPict="0">
                <anchor moveWithCells="1">
                  <from>
                    <xdr:col>1</xdr:col>
                    <xdr:colOff>228600</xdr:colOff>
                    <xdr:row>48</xdr:row>
                    <xdr:rowOff>9525</xdr:rowOff>
                  </from>
                  <to>
                    <xdr:col>1</xdr:col>
                    <xdr:colOff>447675</xdr:colOff>
                    <xdr:row>48</xdr:row>
                    <xdr:rowOff>257175</xdr:rowOff>
                  </to>
                </anchor>
              </controlPr>
            </control>
          </mc:Choice>
        </mc:AlternateContent>
        <mc:AlternateContent xmlns:mc="http://schemas.openxmlformats.org/markup-compatibility/2006">
          <mc:Choice Requires="x14">
            <control shapeId="13407" r:id="rId32" name="Check Box 95">
              <controlPr defaultSize="0" autoFill="0" autoLine="0" autoPict="0">
                <anchor moveWithCells="1">
                  <from>
                    <xdr:col>1</xdr:col>
                    <xdr:colOff>228600</xdr:colOff>
                    <xdr:row>49</xdr:row>
                    <xdr:rowOff>9525</xdr:rowOff>
                  </from>
                  <to>
                    <xdr:col>1</xdr:col>
                    <xdr:colOff>447675</xdr:colOff>
                    <xdr:row>49</xdr:row>
                    <xdr:rowOff>257175</xdr:rowOff>
                  </to>
                </anchor>
              </controlPr>
            </control>
          </mc:Choice>
        </mc:AlternateContent>
        <mc:AlternateContent xmlns:mc="http://schemas.openxmlformats.org/markup-compatibility/2006">
          <mc:Choice Requires="x14">
            <control shapeId="13411" r:id="rId33" name="Check Box 99">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12" r:id="rId34" name="Check Box 100">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13" r:id="rId35" name="Check Box 101">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14" r:id="rId36" name="Check Box 102">
              <controlPr defaultSize="0" autoFill="0" autoLine="0" autoPict="0">
                <anchor moveWithCells="1">
                  <from>
                    <xdr:col>1</xdr:col>
                    <xdr:colOff>228600</xdr:colOff>
                    <xdr:row>59</xdr:row>
                    <xdr:rowOff>266700</xdr:rowOff>
                  </from>
                  <to>
                    <xdr:col>1</xdr:col>
                    <xdr:colOff>447675</xdr:colOff>
                    <xdr:row>60</xdr:row>
                    <xdr:rowOff>219075</xdr:rowOff>
                  </to>
                </anchor>
              </controlPr>
            </control>
          </mc:Choice>
        </mc:AlternateContent>
        <mc:AlternateContent xmlns:mc="http://schemas.openxmlformats.org/markup-compatibility/2006">
          <mc:Choice Requires="x14">
            <control shapeId="13420" r:id="rId37" name="Check Box 108">
              <controlPr defaultSize="0" autoFill="0" autoLine="0" autoPict="0">
                <anchor moveWithCells="1">
                  <from>
                    <xdr:col>1</xdr:col>
                    <xdr:colOff>228600</xdr:colOff>
                    <xdr:row>61</xdr:row>
                    <xdr:rowOff>0</xdr:rowOff>
                  </from>
                  <to>
                    <xdr:col>1</xdr:col>
                    <xdr:colOff>447675</xdr:colOff>
                    <xdr:row>61</xdr:row>
                    <xdr:rowOff>247650</xdr:rowOff>
                  </to>
                </anchor>
              </controlPr>
            </control>
          </mc:Choice>
        </mc:AlternateContent>
        <mc:AlternateContent xmlns:mc="http://schemas.openxmlformats.org/markup-compatibility/2006">
          <mc:Choice Requires="x14">
            <control shapeId="13421" r:id="rId38" name="Check Box 109">
              <controlPr defaultSize="0" autoFill="0" autoLine="0" autoPict="0">
                <anchor moveWithCells="1">
                  <from>
                    <xdr:col>1</xdr:col>
                    <xdr:colOff>247650</xdr:colOff>
                    <xdr:row>63</xdr:row>
                    <xdr:rowOff>19050</xdr:rowOff>
                  </from>
                  <to>
                    <xdr:col>1</xdr:col>
                    <xdr:colOff>466725</xdr:colOff>
                    <xdr:row>63</xdr:row>
                    <xdr:rowOff>266700</xdr:rowOff>
                  </to>
                </anchor>
              </controlPr>
            </control>
          </mc:Choice>
        </mc:AlternateContent>
        <mc:AlternateContent xmlns:mc="http://schemas.openxmlformats.org/markup-compatibility/2006">
          <mc:Choice Requires="x14">
            <control shapeId="13422" r:id="rId39" name="Check Box 110">
              <controlPr defaultSize="0" autoFill="0" autoLine="0" autoPict="0">
                <anchor moveWithCells="1">
                  <from>
                    <xdr:col>1</xdr:col>
                    <xdr:colOff>228600</xdr:colOff>
                    <xdr:row>68</xdr:row>
                    <xdr:rowOff>19050</xdr:rowOff>
                  </from>
                  <to>
                    <xdr:col>1</xdr:col>
                    <xdr:colOff>447675</xdr:colOff>
                    <xdr:row>68</xdr:row>
                    <xdr:rowOff>266700</xdr:rowOff>
                  </to>
                </anchor>
              </controlPr>
            </control>
          </mc:Choice>
        </mc:AlternateContent>
        <mc:AlternateContent xmlns:mc="http://schemas.openxmlformats.org/markup-compatibility/2006">
          <mc:Choice Requires="x14">
            <control shapeId="13423" r:id="rId40" name="Check Box 111">
              <controlPr defaultSize="0" autoFill="0" autoLine="0" autoPict="0">
                <anchor moveWithCells="1">
                  <from>
                    <xdr:col>1</xdr:col>
                    <xdr:colOff>228600</xdr:colOff>
                    <xdr:row>67</xdr:row>
                    <xdr:rowOff>19050</xdr:rowOff>
                  </from>
                  <to>
                    <xdr:col>1</xdr:col>
                    <xdr:colOff>447675</xdr:colOff>
                    <xdr:row>67</xdr:row>
                    <xdr:rowOff>266700</xdr:rowOff>
                  </to>
                </anchor>
              </controlPr>
            </control>
          </mc:Choice>
        </mc:AlternateContent>
        <mc:AlternateContent xmlns:mc="http://schemas.openxmlformats.org/markup-compatibility/2006">
          <mc:Choice Requires="x14">
            <control shapeId="13424" r:id="rId41" name="Check Box 112">
              <controlPr defaultSize="0" autoFill="0" autoLine="0" autoPict="0">
                <anchor moveWithCells="1">
                  <from>
                    <xdr:col>1</xdr:col>
                    <xdr:colOff>228600</xdr:colOff>
                    <xdr:row>66</xdr:row>
                    <xdr:rowOff>0</xdr:rowOff>
                  </from>
                  <to>
                    <xdr:col>1</xdr:col>
                    <xdr:colOff>447675</xdr:colOff>
                    <xdr:row>66</xdr:row>
                    <xdr:rowOff>247650</xdr:rowOff>
                  </to>
                </anchor>
              </controlPr>
            </control>
          </mc:Choice>
        </mc:AlternateContent>
        <mc:AlternateContent xmlns:mc="http://schemas.openxmlformats.org/markup-compatibility/2006">
          <mc:Choice Requires="x14">
            <control shapeId="13428" r:id="rId42" name="Check Box 116">
              <controlPr defaultSize="0" autoFill="0" autoLine="0" autoPict="0">
                <anchor moveWithCells="1">
                  <from>
                    <xdr:col>1</xdr:col>
                    <xdr:colOff>228600</xdr:colOff>
                    <xdr:row>70</xdr:row>
                    <xdr:rowOff>0</xdr:rowOff>
                  </from>
                  <to>
                    <xdr:col>1</xdr:col>
                    <xdr:colOff>447675</xdr:colOff>
                    <xdr:row>70</xdr:row>
                    <xdr:rowOff>247650</xdr:rowOff>
                  </to>
                </anchor>
              </controlPr>
            </control>
          </mc:Choice>
        </mc:AlternateContent>
        <mc:AlternateContent xmlns:mc="http://schemas.openxmlformats.org/markup-compatibility/2006">
          <mc:Choice Requires="x14">
            <control shapeId="13434" r:id="rId43" name="Check Box 122">
              <controlPr defaultSize="0" autoFill="0" autoLine="0" autoPict="0">
                <anchor moveWithCells="1">
                  <from>
                    <xdr:col>7</xdr:col>
                    <xdr:colOff>381000</xdr:colOff>
                    <xdr:row>47</xdr:row>
                    <xdr:rowOff>19050</xdr:rowOff>
                  </from>
                  <to>
                    <xdr:col>7</xdr:col>
                    <xdr:colOff>600075</xdr:colOff>
                    <xdr:row>47</xdr:row>
                    <xdr:rowOff>276225</xdr:rowOff>
                  </to>
                </anchor>
              </controlPr>
            </control>
          </mc:Choice>
        </mc:AlternateContent>
        <mc:AlternateContent xmlns:mc="http://schemas.openxmlformats.org/markup-compatibility/2006">
          <mc:Choice Requires="x14">
            <control shapeId="13436" r:id="rId44" name="Check Box 124">
              <controlPr defaultSize="0" autoFill="0" autoLine="0" autoPict="0">
                <anchor moveWithCells="1">
                  <from>
                    <xdr:col>1</xdr:col>
                    <xdr:colOff>228600</xdr:colOff>
                    <xdr:row>57</xdr:row>
                    <xdr:rowOff>0</xdr:rowOff>
                  </from>
                  <to>
                    <xdr:col>1</xdr:col>
                    <xdr:colOff>447675</xdr:colOff>
                    <xdr:row>57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L12"/>
  <sheetViews>
    <sheetView topLeftCell="B1" zoomScale="110" zoomScaleNormal="110" workbookViewId="0">
      <selection activeCell="L13" sqref="L13"/>
    </sheetView>
  </sheetViews>
  <sheetFormatPr defaultRowHeight="18.75"/>
  <cols>
    <col min="2" max="2" width="10.625" customWidth="1"/>
    <col min="3" max="3" width="13.875" customWidth="1"/>
    <col min="4" max="4" width="47.25" customWidth="1"/>
  </cols>
  <sheetData>
    <row r="1" spans="1:12">
      <c r="A1" t="s">
        <v>118</v>
      </c>
      <c r="B1" t="s">
        <v>119</v>
      </c>
      <c r="C1" t="s">
        <v>120</v>
      </c>
      <c r="D1" t="s">
        <v>120</v>
      </c>
      <c r="E1" t="s">
        <v>120</v>
      </c>
      <c r="J1" t="s">
        <v>119</v>
      </c>
      <c r="L1" t="s">
        <v>119</v>
      </c>
    </row>
    <row r="2" spans="1:12">
      <c r="A2" t="s">
        <v>121</v>
      </c>
      <c r="B2" t="s">
        <v>122</v>
      </c>
      <c r="C2" t="s">
        <v>123</v>
      </c>
      <c r="D2" t="s">
        <v>117</v>
      </c>
      <c r="J2" t="s">
        <v>147</v>
      </c>
      <c r="L2" t="s">
        <v>153</v>
      </c>
    </row>
    <row r="3" spans="1:12">
      <c r="A3" t="s">
        <v>124</v>
      </c>
      <c r="B3" t="s">
        <v>125</v>
      </c>
      <c r="C3" s="89" t="s">
        <v>126</v>
      </c>
      <c r="D3" t="s">
        <v>127</v>
      </c>
      <c r="E3" t="s">
        <v>127</v>
      </c>
      <c r="J3" t="s">
        <v>148</v>
      </c>
      <c r="L3" t="s">
        <v>154</v>
      </c>
    </row>
    <row r="4" spans="1:12">
      <c r="B4" t="s">
        <v>128</v>
      </c>
      <c r="C4" s="89" t="s">
        <v>129</v>
      </c>
      <c r="D4" t="s">
        <v>130</v>
      </c>
      <c r="E4" t="s">
        <v>130</v>
      </c>
      <c r="J4" t="s">
        <v>149</v>
      </c>
      <c r="L4" t="s">
        <v>160</v>
      </c>
    </row>
    <row r="5" spans="1:12">
      <c r="C5" t="s">
        <v>131</v>
      </c>
      <c r="D5" t="s">
        <v>132</v>
      </c>
      <c r="E5" t="s">
        <v>132</v>
      </c>
      <c r="J5" t="s">
        <v>150</v>
      </c>
      <c r="L5" t="s">
        <v>155</v>
      </c>
    </row>
    <row r="6" spans="1:12">
      <c r="D6" t="s">
        <v>133</v>
      </c>
      <c r="E6" t="s">
        <v>133</v>
      </c>
      <c r="J6" t="s">
        <v>151</v>
      </c>
      <c r="L6" t="s">
        <v>156</v>
      </c>
    </row>
    <row r="7" spans="1:12">
      <c r="D7" t="s">
        <v>134</v>
      </c>
      <c r="E7" t="s">
        <v>134</v>
      </c>
      <c r="J7" t="s">
        <v>152</v>
      </c>
      <c r="L7" t="s">
        <v>161</v>
      </c>
    </row>
    <row r="8" spans="1:12">
      <c r="D8" t="s">
        <v>135</v>
      </c>
      <c r="E8" t="s">
        <v>135</v>
      </c>
      <c r="J8" t="s">
        <v>146</v>
      </c>
      <c r="L8" t="s">
        <v>157</v>
      </c>
    </row>
    <row r="9" spans="1:12">
      <c r="L9" t="s">
        <v>162</v>
      </c>
    </row>
    <row r="10" spans="1:12">
      <c r="B10" t="s">
        <v>119</v>
      </c>
      <c r="L10" t="s">
        <v>158</v>
      </c>
    </row>
    <row r="11" spans="1:12">
      <c r="L11" t="s">
        <v>163</v>
      </c>
    </row>
    <row r="12" spans="1:12">
      <c r="L12" t="s">
        <v>159</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BC75-3FEA-4E6A-AF62-8DC7B1FEABE5}">
  <sheetPr>
    <tabColor rgb="FFFFFF00"/>
  </sheetPr>
  <dimension ref="A1:N27"/>
  <sheetViews>
    <sheetView workbookViewId="0">
      <selection activeCell="C8" sqref="C8"/>
    </sheetView>
  </sheetViews>
  <sheetFormatPr defaultRowHeight="19.5"/>
  <cols>
    <col min="1" max="2" width="6.25" style="146" customWidth="1"/>
    <col min="3" max="3" width="15" style="146" customWidth="1"/>
    <col min="4" max="4" width="5.75" style="146" customWidth="1"/>
    <col min="5" max="5" width="12.5" style="146" customWidth="1"/>
    <col min="6" max="6" width="13.125" style="146" customWidth="1"/>
    <col min="7" max="7" width="12.5" style="146" customWidth="1"/>
    <col min="8" max="9" width="9" style="146"/>
    <col min="10" max="10" width="10.5" style="146" customWidth="1"/>
    <col min="11" max="11" width="5.25" style="146" customWidth="1"/>
    <col min="12" max="12" width="12.375" style="146" customWidth="1"/>
    <col min="13" max="13" width="13" style="146" customWidth="1"/>
    <col min="14" max="14" width="11.75" style="146" customWidth="1"/>
    <col min="15" max="16384" width="9" style="146"/>
  </cols>
  <sheetData>
    <row r="1" spans="1:14" ht="24.75" customHeight="1">
      <c r="A1" s="145"/>
      <c r="B1" s="145"/>
      <c r="C1" s="157" t="s">
        <v>93</v>
      </c>
      <c r="D1" s="145"/>
    </row>
    <row r="2" spans="1:14">
      <c r="A2" s="137"/>
      <c r="B2" s="137"/>
    </row>
    <row r="3" spans="1:14" ht="23.25" customHeight="1">
      <c r="A3" s="137"/>
      <c r="B3" s="137"/>
      <c r="C3" s="158" t="s">
        <v>264</v>
      </c>
      <c r="D3" s="317">
        <f>'(1)報告書'!C7</f>
        <v>0</v>
      </c>
      <c r="E3" s="318"/>
      <c r="F3" s="318"/>
      <c r="G3" s="319"/>
      <c r="H3" s="147"/>
      <c r="J3" s="316" t="s">
        <v>290</v>
      </c>
      <c r="K3" s="316"/>
      <c r="L3" s="316"/>
      <c r="M3" s="316"/>
      <c r="N3" s="316"/>
    </row>
    <row r="4" spans="1:14" ht="23.25" customHeight="1">
      <c r="A4" s="137"/>
      <c r="B4" s="137"/>
      <c r="C4" s="159" t="s">
        <v>226</v>
      </c>
      <c r="D4" s="322">
        <f>'(1)報告書'!C9</f>
        <v>0</v>
      </c>
      <c r="E4" s="323"/>
      <c r="F4" s="324">
        <f>'(1)報告書'!G9</f>
        <v>0</v>
      </c>
      <c r="G4" s="325"/>
      <c r="H4" s="147"/>
      <c r="J4" s="316"/>
      <c r="K4" s="316"/>
      <c r="L4" s="316"/>
      <c r="M4" s="316"/>
      <c r="N4" s="316"/>
    </row>
    <row r="5" spans="1:14" ht="23.25" customHeight="1">
      <c r="A5" s="137"/>
      <c r="B5" s="137"/>
      <c r="C5" s="158" t="s">
        <v>143</v>
      </c>
      <c r="D5" s="317">
        <f>'(1)報告書'!K9</f>
        <v>0</v>
      </c>
      <c r="E5" s="318"/>
      <c r="F5" s="318"/>
      <c r="G5" s="319"/>
      <c r="H5" s="147"/>
    </row>
    <row r="6" spans="1:14" s="148" customFormat="1" ht="33" customHeight="1">
      <c r="C6" s="149" t="s">
        <v>227</v>
      </c>
      <c r="J6" s="149" t="s">
        <v>228</v>
      </c>
    </row>
    <row r="7" spans="1:14" ht="22.5" customHeight="1">
      <c r="C7" s="150" t="s">
        <v>4</v>
      </c>
      <c r="D7" s="150" t="s">
        <v>5</v>
      </c>
      <c r="E7" s="150" t="s">
        <v>229</v>
      </c>
      <c r="F7" s="150" t="s">
        <v>230</v>
      </c>
      <c r="G7" s="150" t="s">
        <v>259</v>
      </c>
      <c r="J7" s="150" t="s">
        <v>4</v>
      </c>
      <c r="K7" s="150" t="s">
        <v>5</v>
      </c>
      <c r="L7" s="150" t="s">
        <v>229</v>
      </c>
      <c r="M7" s="150" t="s">
        <v>230</v>
      </c>
      <c r="N7" s="150" t="s">
        <v>231</v>
      </c>
    </row>
    <row r="8" spans="1:14" ht="22.5" customHeight="1">
      <c r="C8" s="361"/>
      <c r="D8" s="151"/>
      <c r="E8" s="152"/>
      <c r="F8" s="151"/>
      <c r="G8" s="151"/>
      <c r="J8" s="174" t="s">
        <v>232</v>
      </c>
      <c r="K8" s="151">
        <v>1</v>
      </c>
      <c r="L8" s="152" t="s">
        <v>233</v>
      </c>
      <c r="M8" s="151">
        <v>30</v>
      </c>
      <c r="N8" s="151">
        <v>1</v>
      </c>
    </row>
    <row r="9" spans="1:14" ht="22.5" customHeight="1">
      <c r="C9" s="361"/>
      <c r="D9" s="151"/>
      <c r="E9" s="152"/>
      <c r="F9" s="151"/>
      <c r="G9" s="151"/>
      <c r="J9" s="173" t="s">
        <v>234</v>
      </c>
      <c r="K9" s="151">
        <v>1</v>
      </c>
      <c r="L9" s="152" t="s">
        <v>233</v>
      </c>
      <c r="M9" s="151">
        <v>30</v>
      </c>
      <c r="N9" s="151">
        <v>1</v>
      </c>
    </row>
    <row r="10" spans="1:14" ht="22.5" customHeight="1">
      <c r="C10" s="361"/>
      <c r="D10" s="151"/>
      <c r="E10" s="152"/>
      <c r="F10" s="151"/>
      <c r="G10" s="151"/>
      <c r="J10" s="173" t="s">
        <v>235</v>
      </c>
      <c r="K10" s="151">
        <v>1</v>
      </c>
      <c r="L10" s="152" t="s">
        <v>233</v>
      </c>
      <c r="M10" s="151">
        <v>30</v>
      </c>
      <c r="N10" s="151">
        <v>1</v>
      </c>
    </row>
    <row r="11" spans="1:14" ht="22.5" customHeight="1">
      <c r="C11" s="361"/>
      <c r="D11" s="151"/>
      <c r="E11" s="152"/>
      <c r="F11" s="151"/>
      <c r="G11" s="151"/>
      <c r="J11" s="173" t="s">
        <v>236</v>
      </c>
      <c r="K11" s="151">
        <v>1</v>
      </c>
      <c r="L11" s="152" t="s">
        <v>233</v>
      </c>
      <c r="M11" s="151">
        <v>30</v>
      </c>
      <c r="N11" s="151">
        <v>2</v>
      </c>
    </row>
    <row r="12" spans="1:14" ht="22.5" customHeight="1">
      <c r="C12" s="361"/>
      <c r="D12" s="151"/>
      <c r="E12" s="152"/>
      <c r="F12" s="151"/>
      <c r="G12" s="151"/>
      <c r="J12" s="173" t="s">
        <v>237</v>
      </c>
      <c r="K12" s="151">
        <v>1</v>
      </c>
      <c r="L12" s="152" t="s">
        <v>233</v>
      </c>
      <c r="M12" s="151">
        <v>30</v>
      </c>
      <c r="N12" s="151">
        <v>1</v>
      </c>
    </row>
    <row r="13" spans="1:14" ht="22.5" customHeight="1">
      <c r="C13" s="361"/>
      <c r="D13" s="151"/>
      <c r="E13" s="152"/>
      <c r="F13" s="151"/>
      <c r="G13" s="151"/>
      <c r="J13" s="174" t="s">
        <v>238</v>
      </c>
      <c r="K13" s="151">
        <v>2</v>
      </c>
      <c r="L13" s="152" t="s">
        <v>239</v>
      </c>
      <c r="M13" s="151">
        <v>30</v>
      </c>
      <c r="N13" s="151">
        <v>2</v>
      </c>
    </row>
    <row r="14" spans="1:14" ht="22.5" customHeight="1">
      <c r="C14" s="361"/>
      <c r="D14" s="151"/>
      <c r="E14" s="152"/>
      <c r="F14" s="151"/>
      <c r="G14" s="151"/>
      <c r="J14" s="173" t="s">
        <v>240</v>
      </c>
      <c r="K14" s="151">
        <v>2</v>
      </c>
      <c r="L14" s="152" t="s">
        <v>241</v>
      </c>
      <c r="M14" s="151">
        <v>30</v>
      </c>
      <c r="N14" s="151">
        <v>1</v>
      </c>
    </row>
    <row r="15" spans="1:14" ht="22.5" customHeight="1">
      <c r="C15" s="361"/>
      <c r="D15" s="151"/>
      <c r="E15" s="152"/>
      <c r="F15" s="151"/>
      <c r="G15" s="151"/>
      <c r="J15" s="173" t="s">
        <v>242</v>
      </c>
      <c r="K15" s="151">
        <v>2</v>
      </c>
      <c r="L15" s="152" t="s">
        <v>239</v>
      </c>
      <c r="M15" s="151">
        <v>30</v>
      </c>
      <c r="N15" s="151">
        <v>1</v>
      </c>
    </row>
    <row r="16" spans="1:14" ht="22.5" customHeight="1">
      <c r="C16" s="361"/>
      <c r="D16" s="151"/>
      <c r="E16" s="152"/>
      <c r="F16" s="151"/>
      <c r="G16" s="151"/>
      <c r="J16" s="173" t="s">
        <v>243</v>
      </c>
      <c r="K16" s="151">
        <v>2</v>
      </c>
      <c r="L16" s="152" t="s">
        <v>244</v>
      </c>
      <c r="M16" s="151">
        <v>30</v>
      </c>
      <c r="N16" s="151">
        <v>1</v>
      </c>
    </row>
    <row r="17" spans="3:14" ht="22.5" customHeight="1">
      <c r="C17" s="361"/>
      <c r="D17" s="151"/>
      <c r="E17" s="152"/>
      <c r="F17" s="151"/>
      <c r="G17" s="151"/>
      <c r="J17" s="173" t="s">
        <v>245</v>
      </c>
      <c r="K17" s="151">
        <v>2</v>
      </c>
      <c r="L17" s="152" t="s">
        <v>239</v>
      </c>
      <c r="M17" s="151">
        <v>30</v>
      </c>
      <c r="N17" s="151">
        <v>1</v>
      </c>
    </row>
    <row r="18" spans="3:14" ht="22.5" customHeight="1">
      <c r="C18" s="361"/>
      <c r="D18" s="151"/>
      <c r="E18" s="152"/>
      <c r="F18" s="151"/>
      <c r="G18" s="151"/>
      <c r="J18" s="173" t="s">
        <v>246</v>
      </c>
      <c r="K18" s="151">
        <v>3</v>
      </c>
      <c r="L18" s="152" t="s">
        <v>247</v>
      </c>
      <c r="M18" s="151">
        <v>30</v>
      </c>
      <c r="N18" s="151">
        <v>1</v>
      </c>
    </row>
    <row r="19" spans="3:14" ht="22.5" customHeight="1">
      <c r="C19" s="361"/>
      <c r="D19" s="151"/>
      <c r="E19" s="152"/>
      <c r="F19" s="151"/>
      <c r="G19" s="151"/>
      <c r="J19" s="173" t="s">
        <v>248</v>
      </c>
      <c r="K19" s="151">
        <v>3</v>
      </c>
      <c r="L19" s="152" t="s">
        <v>249</v>
      </c>
      <c r="M19" s="151">
        <v>30</v>
      </c>
      <c r="N19" s="151">
        <v>1</v>
      </c>
    </row>
    <row r="20" spans="3:14" ht="22.5" customHeight="1">
      <c r="C20" s="361"/>
      <c r="D20" s="151"/>
      <c r="E20" s="152"/>
      <c r="F20" s="151"/>
      <c r="G20" s="151"/>
      <c r="J20" s="173" t="s">
        <v>250</v>
      </c>
      <c r="K20" s="151">
        <v>3</v>
      </c>
      <c r="L20" s="152" t="s">
        <v>247</v>
      </c>
      <c r="M20" s="151">
        <v>30</v>
      </c>
      <c r="N20" s="151">
        <v>2</v>
      </c>
    </row>
    <row r="21" spans="3:14" ht="22.5" customHeight="1">
      <c r="C21" s="361"/>
      <c r="D21" s="151"/>
      <c r="E21" s="152"/>
      <c r="F21" s="151"/>
      <c r="G21" s="151"/>
      <c r="J21" s="173" t="s">
        <v>251</v>
      </c>
      <c r="K21" s="151">
        <v>3</v>
      </c>
      <c r="L21" s="152" t="s">
        <v>249</v>
      </c>
      <c r="M21" s="151">
        <v>30</v>
      </c>
      <c r="N21" s="151">
        <v>1</v>
      </c>
    </row>
    <row r="22" spans="3:14" ht="22.5" customHeight="1">
      <c r="C22" s="361"/>
      <c r="D22" s="151"/>
      <c r="E22" s="152"/>
      <c r="F22" s="151"/>
      <c r="G22" s="151"/>
      <c r="J22" s="173" t="s">
        <v>252</v>
      </c>
      <c r="K22" s="151">
        <v>3</v>
      </c>
      <c r="L22" s="152" t="s">
        <v>247</v>
      </c>
      <c r="M22" s="151">
        <v>30</v>
      </c>
      <c r="N22" s="151">
        <v>1</v>
      </c>
    </row>
    <row r="23" spans="3:14" ht="22.5" customHeight="1">
      <c r="C23" s="361"/>
      <c r="D23" s="151"/>
      <c r="E23" s="152"/>
      <c r="F23" s="151"/>
      <c r="G23" s="151"/>
      <c r="J23" s="194" t="s">
        <v>8</v>
      </c>
      <c r="K23" s="151"/>
      <c r="L23" s="151"/>
      <c r="M23" s="151"/>
      <c r="N23" s="151">
        <v>10</v>
      </c>
    </row>
    <row r="24" spans="3:14" ht="22.5" customHeight="1">
      <c r="C24" s="153" t="s">
        <v>6</v>
      </c>
      <c r="D24" s="151"/>
      <c r="E24" s="151"/>
      <c r="F24" s="173">
        <f>SUM(F8:F23)</f>
        <v>0</v>
      </c>
      <c r="G24" s="173">
        <f>SUM(G8:G23)</f>
        <v>0</v>
      </c>
      <c r="J24" s="153" t="s">
        <v>253</v>
      </c>
      <c r="K24" s="151"/>
      <c r="L24" s="151"/>
      <c r="M24" s="151">
        <f>SUM(M8:M22)</f>
        <v>450</v>
      </c>
      <c r="N24" s="151">
        <f>SUM(N8:N23)</f>
        <v>28</v>
      </c>
    </row>
    <row r="25" spans="3:14" ht="22.5" customHeight="1">
      <c r="C25" s="153" t="s">
        <v>7</v>
      </c>
      <c r="D25" s="151"/>
      <c r="E25" s="151"/>
      <c r="F25" s="151"/>
      <c r="G25" s="173">
        <f>SUM(F24:G24)</f>
        <v>0</v>
      </c>
      <c r="J25" s="153" t="s">
        <v>7</v>
      </c>
      <c r="K25" s="151"/>
      <c r="L25" s="151"/>
      <c r="M25" s="151"/>
      <c r="N25" s="151">
        <f>SUM(M24:N24)</f>
        <v>478</v>
      </c>
    </row>
    <row r="26" spans="3:14">
      <c r="C26" s="154"/>
      <c r="D26" s="320"/>
      <c r="E26" s="320"/>
      <c r="F26" s="320"/>
      <c r="G26" s="320"/>
    </row>
    <row r="27" spans="3:14">
      <c r="C27" s="154"/>
      <c r="D27" s="321"/>
      <c r="E27" s="321"/>
      <c r="F27" s="321"/>
      <c r="G27" s="321"/>
    </row>
  </sheetData>
  <mergeCells count="7">
    <mergeCell ref="J3:N4"/>
    <mergeCell ref="D3:G3"/>
    <mergeCell ref="D5:G5"/>
    <mergeCell ref="D26:G26"/>
    <mergeCell ref="D27:G27"/>
    <mergeCell ref="D4:E4"/>
    <mergeCell ref="F4:G4"/>
  </mergeCells>
  <phoneticPr fontId="2"/>
  <conditionalFormatting sqref="D3:G3 D4 F4 D5:G5">
    <cfRule type="expression" dxfId="10" priority="3">
      <formula>$D$3&lt;&gt;""</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W97"/>
  <sheetViews>
    <sheetView topLeftCell="A3" workbookViewId="0">
      <selection activeCell="B18" sqref="B18"/>
    </sheetView>
  </sheetViews>
  <sheetFormatPr defaultRowHeight="13.5"/>
  <cols>
    <col min="1" max="1" width="3.5" style="15" customWidth="1"/>
    <col min="2" max="2" width="10.125" style="11" customWidth="1"/>
    <col min="3" max="5" width="9.125" style="29" customWidth="1"/>
    <col min="6" max="6" width="10.625" style="29" customWidth="1"/>
    <col min="7" max="7" width="9.125" style="44" customWidth="1"/>
    <col min="8" max="8" width="9.125" style="29" customWidth="1"/>
    <col min="9" max="13" width="9.125" style="11" customWidth="1"/>
    <col min="14" max="14" width="10.5" style="11" customWidth="1"/>
    <col min="15" max="15" width="19" style="11" customWidth="1"/>
    <col min="16" max="16" width="9.125" style="11" customWidth="1"/>
    <col min="17" max="17" width="10" style="11" customWidth="1"/>
    <col min="18" max="18" width="2.5" style="11" customWidth="1"/>
    <col min="19" max="19" width="7.5" style="11" customWidth="1"/>
    <col min="20" max="20" width="2.375" style="11" customWidth="1"/>
    <col min="21" max="21" width="7.5" style="11" customWidth="1"/>
    <col min="22" max="22" width="2.5" style="11" customWidth="1"/>
    <col min="23" max="23" width="13.5" style="11" customWidth="1"/>
    <col min="24" max="16384" width="9" style="11"/>
  </cols>
  <sheetData>
    <row r="1" spans="1:23" ht="17.25">
      <c r="A1" s="334" t="s">
        <v>263</v>
      </c>
      <c r="B1" s="334"/>
      <c r="C1" s="334"/>
      <c r="D1" s="334"/>
      <c r="E1" s="334"/>
      <c r="F1" s="334"/>
      <c r="G1" s="334"/>
      <c r="H1" s="334"/>
      <c r="I1" s="334"/>
      <c r="J1" s="334"/>
      <c r="K1" s="334"/>
      <c r="L1" s="334"/>
      <c r="O1" s="12"/>
      <c r="Q1" s="13"/>
      <c r="R1" s="13"/>
      <c r="S1" s="13"/>
      <c r="T1" s="13"/>
      <c r="U1" s="336"/>
      <c r="V1" s="336"/>
      <c r="W1" s="127"/>
    </row>
    <row r="2" spans="1:23" ht="13.5" customHeight="1">
      <c r="A2" s="11"/>
      <c r="C2" s="11"/>
      <c r="D2" s="11"/>
      <c r="E2" s="11"/>
      <c r="F2" s="11"/>
      <c r="H2" s="11"/>
    </row>
    <row r="3" spans="1:23" ht="14.25" customHeight="1">
      <c r="A3" s="11"/>
      <c r="C3" s="11"/>
      <c r="D3" s="11"/>
      <c r="E3" s="11"/>
      <c r="F3" s="11"/>
      <c r="H3" s="11"/>
    </row>
    <row r="4" spans="1:23" ht="14.25" customHeight="1">
      <c r="A4" s="11"/>
      <c r="C4" s="11"/>
      <c r="D4" s="11"/>
      <c r="E4" s="11"/>
      <c r="F4" s="11"/>
      <c r="H4" s="11"/>
    </row>
    <row r="5" spans="1:23" ht="14.25" customHeight="1">
      <c r="A5" s="11"/>
      <c r="C5" s="11"/>
      <c r="D5" s="11"/>
      <c r="E5" s="11"/>
      <c r="F5" s="11"/>
      <c r="H5" s="11"/>
    </row>
    <row r="6" spans="1:23" ht="13.5" customHeight="1">
      <c r="A6" s="335" t="s">
        <v>10</v>
      </c>
      <c r="B6" s="335"/>
      <c r="C6" s="362">
        <f>'(1)報告書'!C7</f>
        <v>0</v>
      </c>
      <c r="D6" s="362"/>
      <c r="E6" s="362"/>
      <c r="F6" s="362"/>
      <c r="G6" s="362"/>
      <c r="H6" s="335" t="s">
        <v>11</v>
      </c>
      <c r="I6" s="335"/>
      <c r="J6" s="363">
        <f>'(1)報告書'!C9</f>
        <v>0</v>
      </c>
      <c r="K6" s="363"/>
      <c r="L6" s="362">
        <f>'(1)報告書'!G9</f>
        <v>0</v>
      </c>
      <c r="M6" s="362"/>
      <c r="N6" s="136" t="s">
        <v>12</v>
      </c>
      <c r="O6" s="364">
        <f>'(1)報告書'!K9</f>
        <v>0</v>
      </c>
      <c r="P6" s="136" t="s">
        <v>13</v>
      </c>
      <c r="Q6" s="366"/>
      <c r="R6" s="15" t="s">
        <v>105</v>
      </c>
      <c r="S6" s="365"/>
      <c r="T6" s="15" t="s">
        <v>106</v>
      </c>
      <c r="U6" s="365"/>
      <c r="V6" s="15" t="s">
        <v>107</v>
      </c>
    </row>
    <row r="7" spans="1:23" ht="6.75" customHeight="1" thickBot="1">
      <c r="A7" s="16"/>
      <c r="B7" s="16"/>
      <c r="C7" s="16"/>
      <c r="D7" s="16"/>
      <c r="E7" s="16"/>
      <c r="F7" s="16"/>
      <c r="G7" s="45"/>
      <c r="H7" s="16"/>
      <c r="I7" s="16"/>
      <c r="J7" s="16"/>
      <c r="K7" s="16"/>
      <c r="L7" s="16"/>
      <c r="M7" s="17"/>
      <c r="N7" s="17"/>
      <c r="O7" s="17"/>
      <c r="P7" s="17"/>
      <c r="Q7" s="18"/>
      <c r="R7" s="18"/>
      <c r="S7" s="18"/>
      <c r="T7" s="18"/>
      <c r="U7" s="18"/>
      <c r="V7" s="18"/>
      <c r="W7" s="18"/>
    </row>
    <row r="8" spans="1:23" ht="14.25" customHeight="1" thickTop="1">
      <c r="A8" s="341"/>
      <c r="B8" s="341"/>
      <c r="C8" s="341"/>
      <c r="D8" s="341"/>
      <c r="E8" s="341"/>
      <c r="F8" s="341"/>
      <c r="G8" s="341"/>
      <c r="H8" s="14"/>
    </row>
    <row r="9" spans="1:23" ht="5.25" customHeight="1">
      <c r="A9" s="342"/>
      <c r="B9" s="342"/>
      <c r="C9" s="342"/>
      <c r="D9" s="342"/>
      <c r="E9" s="342"/>
      <c r="F9" s="342"/>
      <c r="G9" s="342"/>
      <c r="H9" s="14"/>
    </row>
    <row r="10" spans="1:23" ht="20.25" customHeight="1">
      <c r="B10" s="50" t="s">
        <v>14</v>
      </c>
      <c r="C10" s="51"/>
      <c r="D10" s="51"/>
      <c r="E10" s="51"/>
      <c r="F10" s="51"/>
      <c r="G10" s="52"/>
      <c r="H10" s="51"/>
      <c r="I10" s="51"/>
      <c r="J10" s="193"/>
      <c r="K10" s="193"/>
      <c r="L10" s="193"/>
      <c r="M10" s="53"/>
      <c r="N10" s="54"/>
      <c r="O10" s="54"/>
      <c r="P10" s="55"/>
      <c r="Q10" s="55"/>
      <c r="R10" s="55"/>
      <c r="S10" s="55"/>
      <c r="T10" s="55"/>
      <c r="U10" s="55"/>
      <c r="V10" s="55"/>
      <c r="W10" s="55"/>
    </row>
    <row r="11" spans="1:23" s="55" customFormat="1" ht="15" customHeight="1">
      <c r="A11" s="56"/>
      <c r="B11" s="21" t="s">
        <v>205</v>
      </c>
      <c r="C11" s="22"/>
      <c r="D11" s="22"/>
      <c r="E11" s="22"/>
      <c r="F11" s="22"/>
      <c r="G11" s="46"/>
      <c r="H11" s="22"/>
      <c r="I11" s="22"/>
      <c r="J11" s="22"/>
      <c r="K11" s="22"/>
      <c r="L11" s="22"/>
      <c r="M11" s="23"/>
      <c r="N11" s="22"/>
      <c r="O11" s="24"/>
      <c r="P11" s="24"/>
      <c r="Q11" s="24"/>
      <c r="R11" s="24"/>
      <c r="S11" s="24"/>
      <c r="T11" s="24"/>
      <c r="U11" s="24"/>
      <c r="V11" s="24"/>
    </row>
    <row r="12" spans="1:23" s="55" customFormat="1" ht="15" customHeight="1">
      <c r="A12" s="56"/>
      <c r="B12" s="57" t="s">
        <v>203</v>
      </c>
      <c r="C12" s="58"/>
      <c r="D12" s="58"/>
      <c r="E12" s="58"/>
      <c r="F12" s="58"/>
      <c r="G12" s="59"/>
      <c r="H12" s="58"/>
      <c r="I12" s="58"/>
      <c r="J12" s="58"/>
      <c r="K12" s="58"/>
      <c r="L12" s="58"/>
      <c r="M12" s="60"/>
    </row>
    <row r="13" spans="1:23" s="55" customFormat="1" ht="13.5" customHeight="1">
      <c r="A13" s="56"/>
      <c r="B13" s="57" t="s">
        <v>204</v>
      </c>
      <c r="C13" s="58"/>
      <c r="D13" s="58"/>
      <c r="E13" s="58"/>
      <c r="F13" s="58"/>
      <c r="G13" s="59"/>
      <c r="H13" s="58"/>
      <c r="I13" s="58"/>
      <c r="J13" s="58"/>
      <c r="K13" s="58"/>
      <c r="L13" s="58"/>
      <c r="M13" s="60"/>
      <c r="N13" s="58"/>
      <c r="O13" s="61"/>
      <c r="P13" s="61"/>
    </row>
    <row r="14" spans="1:23" s="55" customFormat="1" ht="13.5" customHeight="1">
      <c r="A14" s="56"/>
      <c r="B14" s="57" t="s">
        <v>289</v>
      </c>
      <c r="C14" s="58"/>
      <c r="D14" s="58"/>
      <c r="E14" s="58"/>
      <c r="F14" s="58"/>
      <c r="G14" s="59"/>
      <c r="H14" s="58"/>
      <c r="I14" s="58"/>
      <c r="J14" s="58"/>
      <c r="K14" s="58"/>
      <c r="L14" s="58"/>
      <c r="M14" s="60"/>
      <c r="N14" s="58"/>
    </row>
    <row r="15" spans="1:23" s="19" customFormat="1" ht="13.5" customHeight="1">
      <c r="A15" s="20"/>
      <c r="B15" s="26"/>
      <c r="C15" s="27"/>
      <c r="D15" s="27"/>
      <c r="E15" s="27"/>
      <c r="F15" s="27"/>
      <c r="G15" s="47"/>
      <c r="H15" s="27"/>
      <c r="I15" s="27"/>
      <c r="J15" s="27"/>
      <c r="K15" s="27"/>
      <c r="L15" s="27"/>
      <c r="M15" s="28"/>
      <c r="N15" s="25"/>
    </row>
    <row r="16" spans="1:23" ht="14.25" thickBot="1">
      <c r="I16" s="15"/>
    </row>
    <row r="17" spans="1:23" ht="26.25" customHeight="1">
      <c r="A17" s="30" t="s">
        <v>15</v>
      </c>
      <c r="B17" s="31" t="s">
        <v>16</v>
      </c>
      <c r="C17" s="32" t="s">
        <v>17</v>
      </c>
      <c r="D17" s="32" t="s">
        <v>18</v>
      </c>
      <c r="E17" s="33" t="s">
        <v>19</v>
      </c>
      <c r="F17" s="32" t="s">
        <v>20</v>
      </c>
      <c r="G17" s="48" t="s">
        <v>21</v>
      </c>
      <c r="H17" s="31" t="s">
        <v>22</v>
      </c>
      <c r="I17" s="32" t="s">
        <v>23</v>
      </c>
      <c r="J17" s="32" t="s">
        <v>183</v>
      </c>
      <c r="K17" s="32" t="s">
        <v>184</v>
      </c>
      <c r="L17" s="32" t="s">
        <v>185</v>
      </c>
      <c r="M17" s="118" t="s">
        <v>186</v>
      </c>
      <c r="N17" s="65" t="s">
        <v>260</v>
      </c>
      <c r="O17" s="66" t="s">
        <v>261</v>
      </c>
      <c r="P17" s="32" t="s">
        <v>24</v>
      </c>
      <c r="Q17" s="339" t="s">
        <v>25</v>
      </c>
      <c r="R17" s="337"/>
      <c r="S17" s="337"/>
      <c r="T17" s="340"/>
      <c r="U17" s="337" t="s">
        <v>288</v>
      </c>
      <c r="V17" s="337"/>
      <c r="W17" s="338"/>
    </row>
    <row r="18" spans="1:23" ht="28.5" customHeight="1">
      <c r="A18" s="34">
        <v>1</v>
      </c>
      <c r="B18" s="199"/>
      <c r="C18" s="35" t="s">
        <v>92</v>
      </c>
      <c r="D18" s="35" t="s">
        <v>27</v>
      </c>
      <c r="E18" s="35"/>
      <c r="F18" s="35"/>
      <c r="G18" s="42" t="s">
        <v>30</v>
      </c>
      <c r="H18" s="36" t="s">
        <v>28</v>
      </c>
      <c r="I18" s="37" t="s">
        <v>95</v>
      </c>
      <c r="J18" s="37" t="s">
        <v>29</v>
      </c>
      <c r="K18" s="37" t="s">
        <v>95</v>
      </c>
      <c r="L18" s="37" t="s">
        <v>29</v>
      </c>
      <c r="M18" s="37" t="s">
        <v>29</v>
      </c>
      <c r="N18" s="36" t="s">
        <v>262</v>
      </c>
      <c r="O18" s="35"/>
      <c r="P18" s="37" t="s">
        <v>95</v>
      </c>
      <c r="Q18" s="326"/>
      <c r="R18" s="327"/>
      <c r="S18" s="327"/>
      <c r="T18" s="328"/>
      <c r="U18" s="327"/>
      <c r="V18" s="327"/>
      <c r="W18" s="332"/>
    </row>
    <row r="19" spans="1:23" ht="28.5" customHeight="1">
      <c r="A19" s="34">
        <v>2</v>
      </c>
      <c r="B19" s="199"/>
      <c r="C19" s="35" t="s">
        <v>26</v>
      </c>
      <c r="D19" s="35" t="s">
        <v>27</v>
      </c>
      <c r="E19" s="35"/>
      <c r="F19" s="35"/>
      <c r="G19" s="42" t="s">
        <v>30</v>
      </c>
      <c r="H19" s="36" t="s">
        <v>28</v>
      </c>
      <c r="I19" s="37" t="s">
        <v>29</v>
      </c>
      <c r="J19" s="37" t="s">
        <v>29</v>
      </c>
      <c r="K19" s="37" t="s">
        <v>29</v>
      </c>
      <c r="L19" s="37" t="s">
        <v>29</v>
      </c>
      <c r="M19" s="37" t="s">
        <v>29</v>
      </c>
      <c r="N19" s="36" t="s">
        <v>262</v>
      </c>
      <c r="O19" s="35"/>
      <c r="P19" s="37" t="s">
        <v>29</v>
      </c>
      <c r="Q19" s="326"/>
      <c r="R19" s="327"/>
      <c r="S19" s="327"/>
      <c r="T19" s="328"/>
      <c r="U19" s="327"/>
      <c r="V19" s="327"/>
      <c r="W19" s="332"/>
    </row>
    <row r="20" spans="1:23" ht="28.5" customHeight="1">
      <c r="A20" s="34">
        <v>3</v>
      </c>
      <c r="B20" s="199"/>
      <c r="C20" s="35" t="s">
        <v>26</v>
      </c>
      <c r="D20" s="35" t="s">
        <v>27</v>
      </c>
      <c r="E20" s="35"/>
      <c r="F20" s="35"/>
      <c r="G20" s="42" t="s">
        <v>30</v>
      </c>
      <c r="H20" s="36" t="s">
        <v>28</v>
      </c>
      <c r="I20" s="37" t="s">
        <v>29</v>
      </c>
      <c r="J20" s="37" t="s">
        <v>29</v>
      </c>
      <c r="K20" s="37" t="s">
        <v>29</v>
      </c>
      <c r="L20" s="37" t="s">
        <v>29</v>
      </c>
      <c r="M20" s="37" t="s">
        <v>29</v>
      </c>
      <c r="N20" s="36" t="s">
        <v>262</v>
      </c>
      <c r="O20" s="35"/>
      <c r="P20" s="37" t="s">
        <v>29</v>
      </c>
      <c r="Q20" s="326"/>
      <c r="R20" s="327"/>
      <c r="S20" s="327"/>
      <c r="T20" s="328"/>
      <c r="U20" s="327"/>
      <c r="V20" s="327"/>
      <c r="W20" s="332"/>
    </row>
    <row r="21" spans="1:23" ht="28.5" customHeight="1">
      <c r="A21" s="34">
        <v>4</v>
      </c>
      <c r="B21" s="199"/>
      <c r="C21" s="35" t="s">
        <v>26</v>
      </c>
      <c r="D21" s="35" t="s">
        <v>27</v>
      </c>
      <c r="E21" s="35"/>
      <c r="F21" s="35"/>
      <c r="G21" s="42" t="s">
        <v>30</v>
      </c>
      <c r="H21" s="36" t="s">
        <v>28</v>
      </c>
      <c r="I21" s="37" t="s">
        <v>29</v>
      </c>
      <c r="J21" s="37" t="s">
        <v>29</v>
      </c>
      <c r="K21" s="37" t="s">
        <v>29</v>
      </c>
      <c r="L21" s="37" t="s">
        <v>29</v>
      </c>
      <c r="M21" s="37" t="s">
        <v>29</v>
      </c>
      <c r="N21" s="36" t="s">
        <v>262</v>
      </c>
      <c r="O21" s="35"/>
      <c r="P21" s="37" t="s">
        <v>29</v>
      </c>
      <c r="Q21" s="326"/>
      <c r="R21" s="327"/>
      <c r="S21" s="327"/>
      <c r="T21" s="328"/>
      <c r="U21" s="327"/>
      <c r="V21" s="327"/>
      <c r="W21" s="332"/>
    </row>
    <row r="22" spans="1:23" ht="28.5" customHeight="1">
      <c r="A22" s="34">
        <v>5</v>
      </c>
      <c r="B22" s="199"/>
      <c r="C22" s="35" t="s">
        <v>26</v>
      </c>
      <c r="D22" s="35" t="s">
        <v>27</v>
      </c>
      <c r="E22" s="35"/>
      <c r="F22" s="35"/>
      <c r="G22" s="42" t="s">
        <v>30</v>
      </c>
      <c r="H22" s="36" t="s">
        <v>28</v>
      </c>
      <c r="I22" s="37" t="s">
        <v>29</v>
      </c>
      <c r="J22" s="37" t="s">
        <v>29</v>
      </c>
      <c r="K22" s="37" t="s">
        <v>29</v>
      </c>
      <c r="L22" s="37" t="s">
        <v>29</v>
      </c>
      <c r="M22" s="37" t="s">
        <v>29</v>
      </c>
      <c r="N22" s="36" t="s">
        <v>262</v>
      </c>
      <c r="O22" s="35"/>
      <c r="P22" s="37" t="s">
        <v>29</v>
      </c>
      <c r="Q22" s="326"/>
      <c r="R22" s="327"/>
      <c r="S22" s="327"/>
      <c r="T22" s="328"/>
      <c r="U22" s="327"/>
      <c r="V22" s="327"/>
      <c r="W22" s="332"/>
    </row>
    <row r="23" spans="1:23" ht="28.5" customHeight="1">
      <c r="A23" s="34">
        <v>6</v>
      </c>
      <c r="B23" s="199"/>
      <c r="C23" s="35" t="s">
        <v>26</v>
      </c>
      <c r="D23" s="35" t="s">
        <v>27</v>
      </c>
      <c r="E23" s="35"/>
      <c r="F23" s="35"/>
      <c r="G23" s="42" t="s">
        <v>30</v>
      </c>
      <c r="H23" s="36" t="s">
        <v>28</v>
      </c>
      <c r="I23" s="37" t="s">
        <v>29</v>
      </c>
      <c r="J23" s="37" t="s">
        <v>29</v>
      </c>
      <c r="K23" s="37" t="s">
        <v>29</v>
      </c>
      <c r="L23" s="37" t="s">
        <v>29</v>
      </c>
      <c r="M23" s="37" t="s">
        <v>29</v>
      </c>
      <c r="N23" s="36" t="s">
        <v>262</v>
      </c>
      <c r="O23" s="35"/>
      <c r="P23" s="37" t="s">
        <v>29</v>
      </c>
      <c r="Q23" s="326"/>
      <c r="R23" s="327"/>
      <c r="S23" s="327"/>
      <c r="T23" s="328"/>
      <c r="U23" s="327"/>
      <c r="V23" s="327"/>
      <c r="W23" s="332"/>
    </row>
    <row r="24" spans="1:23" ht="28.5" customHeight="1">
      <c r="A24" s="34">
        <v>7</v>
      </c>
      <c r="B24" s="199"/>
      <c r="C24" s="35" t="s">
        <v>26</v>
      </c>
      <c r="D24" s="35" t="s">
        <v>27</v>
      </c>
      <c r="E24" s="35"/>
      <c r="F24" s="35"/>
      <c r="G24" s="42" t="s">
        <v>30</v>
      </c>
      <c r="H24" s="36" t="s">
        <v>28</v>
      </c>
      <c r="I24" s="37" t="s">
        <v>29</v>
      </c>
      <c r="J24" s="37" t="s">
        <v>29</v>
      </c>
      <c r="K24" s="37" t="s">
        <v>29</v>
      </c>
      <c r="L24" s="37" t="s">
        <v>29</v>
      </c>
      <c r="M24" s="37" t="s">
        <v>29</v>
      </c>
      <c r="N24" s="36" t="s">
        <v>262</v>
      </c>
      <c r="O24" s="35"/>
      <c r="P24" s="37" t="s">
        <v>29</v>
      </c>
      <c r="Q24" s="326"/>
      <c r="R24" s="327"/>
      <c r="S24" s="327"/>
      <c r="T24" s="328"/>
      <c r="U24" s="327"/>
      <c r="V24" s="327"/>
      <c r="W24" s="332"/>
    </row>
    <row r="25" spans="1:23" ht="28.5" customHeight="1">
      <c r="A25" s="34">
        <v>8</v>
      </c>
      <c r="B25" s="199"/>
      <c r="C25" s="35" t="s">
        <v>26</v>
      </c>
      <c r="D25" s="35" t="s">
        <v>27</v>
      </c>
      <c r="E25" s="35"/>
      <c r="F25" s="35"/>
      <c r="G25" s="42" t="s">
        <v>30</v>
      </c>
      <c r="H25" s="36" t="s">
        <v>28</v>
      </c>
      <c r="I25" s="37" t="s">
        <v>29</v>
      </c>
      <c r="J25" s="37" t="s">
        <v>29</v>
      </c>
      <c r="K25" s="37" t="s">
        <v>29</v>
      </c>
      <c r="L25" s="37" t="s">
        <v>29</v>
      </c>
      <c r="M25" s="37" t="s">
        <v>29</v>
      </c>
      <c r="N25" s="36" t="s">
        <v>262</v>
      </c>
      <c r="O25" s="35"/>
      <c r="P25" s="37" t="s">
        <v>29</v>
      </c>
      <c r="Q25" s="326"/>
      <c r="R25" s="327"/>
      <c r="S25" s="327"/>
      <c r="T25" s="328"/>
      <c r="U25" s="327"/>
      <c r="V25" s="327"/>
      <c r="W25" s="332"/>
    </row>
    <row r="26" spans="1:23" ht="28.5" customHeight="1">
      <c r="A26" s="34">
        <v>9</v>
      </c>
      <c r="B26" s="199"/>
      <c r="C26" s="35" t="s">
        <v>26</v>
      </c>
      <c r="D26" s="35" t="s">
        <v>27</v>
      </c>
      <c r="E26" s="35"/>
      <c r="F26" s="35"/>
      <c r="G26" s="42" t="s">
        <v>30</v>
      </c>
      <c r="H26" s="36" t="s">
        <v>28</v>
      </c>
      <c r="I26" s="37" t="s">
        <v>29</v>
      </c>
      <c r="J26" s="37" t="s">
        <v>29</v>
      </c>
      <c r="K26" s="37" t="s">
        <v>29</v>
      </c>
      <c r="L26" s="37" t="s">
        <v>29</v>
      </c>
      <c r="M26" s="37" t="s">
        <v>29</v>
      </c>
      <c r="N26" s="36" t="s">
        <v>262</v>
      </c>
      <c r="O26" s="35"/>
      <c r="P26" s="37" t="s">
        <v>29</v>
      </c>
      <c r="Q26" s="326"/>
      <c r="R26" s="327"/>
      <c r="S26" s="327"/>
      <c r="T26" s="328"/>
      <c r="U26" s="327"/>
      <c r="V26" s="327"/>
      <c r="W26" s="332"/>
    </row>
    <row r="27" spans="1:23" ht="28.5" customHeight="1">
      <c r="A27" s="34">
        <v>10</v>
      </c>
      <c r="B27" s="199"/>
      <c r="C27" s="35" t="s">
        <v>26</v>
      </c>
      <c r="D27" s="35" t="s">
        <v>27</v>
      </c>
      <c r="E27" s="35"/>
      <c r="F27" s="35"/>
      <c r="G27" s="42" t="s">
        <v>30</v>
      </c>
      <c r="H27" s="36" t="s">
        <v>28</v>
      </c>
      <c r="I27" s="37" t="s">
        <v>29</v>
      </c>
      <c r="J27" s="37" t="s">
        <v>29</v>
      </c>
      <c r="K27" s="37" t="s">
        <v>29</v>
      </c>
      <c r="L27" s="37" t="s">
        <v>29</v>
      </c>
      <c r="M27" s="37" t="s">
        <v>29</v>
      </c>
      <c r="N27" s="36" t="s">
        <v>262</v>
      </c>
      <c r="O27" s="35"/>
      <c r="P27" s="37" t="s">
        <v>29</v>
      </c>
      <c r="Q27" s="326"/>
      <c r="R27" s="327"/>
      <c r="S27" s="327"/>
      <c r="T27" s="328"/>
      <c r="U27" s="327"/>
      <c r="V27" s="327"/>
      <c r="W27" s="332"/>
    </row>
    <row r="28" spans="1:23" ht="28.5" customHeight="1">
      <c r="A28" s="34">
        <v>11</v>
      </c>
      <c r="B28" s="199"/>
      <c r="C28" s="35" t="s">
        <v>26</v>
      </c>
      <c r="D28" s="35" t="s">
        <v>27</v>
      </c>
      <c r="E28" s="35"/>
      <c r="F28" s="35"/>
      <c r="G28" s="42" t="s">
        <v>30</v>
      </c>
      <c r="H28" s="36" t="s">
        <v>28</v>
      </c>
      <c r="I28" s="37" t="s">
        <v>29</v>
      </c>
      <c r="J28" s="37" t="s">
        <v>29</v>
      </c>
      <c r="K28" s="37" t="s">
        <v>29</v>
      </c>
      <c r="L28" s="37" t="s">
        <v>29</v>
      </c>
      <c r="M28" s="37" t="s">
        <v>29</v>
      </c>
      <c r="N28" s="36" t="s">
        <v>262</v>
      </c>
      <c r="O28" s="35"/>
      <c r="P28" s="37" t="s">
        <v>29</v>
      </c>
      <c r="Q28" s="326"/>
      <c r="R28" s="327"/>
      <c r="S28" s="327"/>
      <c r="T28" s="328"/>
      <c r="U28" s="327"/>
      <c r="V28" s="327"/>
      <c r="W28" s="332"/>
    </row>
    <row r="29" spans="1:23" ht="28.5" customHeight="1">
      <c r="A29" s="34">
        <v>12</v>
      </c>
      <c r="B29" s="199"/>
      <c r="C29" s="35" t="s">
        <v>26</v>
      </c>
      <c r="D29" s="35" t="s">
        <v>27</v>
      </c>
      <c r="E29" s="35"/>
      <c r="F29" s="35"/>
      <c r="G29" s="42" t="s">
        <v>30</v>
      </c>
      <c r="H29" s="36" t="s">
        <v>28</v>
      </c>
      <c r="I29" s="37" t="s">
        <v>29</v>
      </c>
      <c r="J29" s="37" t="s">
        <v>29</v>
      </c>
      <c r="K29" s="37" t="s">
        <v>29</v>
      </c>
      <c r="L29" s="37" t="s">
        <v>29</v>
      </c>
      <c r="M29" s="37" t="s">
        <v>29</v>
      </c>
      <c r="N29" s="36" t="s">
        <v>262</v>
      </c>
      <c r="O29" s="35"/>
      <c r="P29" s="37" t="s">
        <v>29</v>
      </c>
      <c r="Q29" s="326"/>
      <c r="R29" s="327"/>
      <c r="S29" s="327"/>
      <c r="T29" s="328"/>
      <c r="U29" s="327"/>
      <c r="V29" s="327"/>
      <c r="W29" s="332"/>
    </row>
    <row r="30" spans="1:23" ht="28.5" customHeight="1">
      <c r="A30" s="34">
        <v>13</v>
      </c>
      <c r="B30" s="199"/>
      <c r="C30" s="35" t="s">
        <v>26</v>
      </c>
      <c r="D30" s="35" t="s">
        <v>27</v>
      </c>
      <c r="E30" s="35"/>
      <c r="F30" s="35"/>
      <c r="G30" s="42" t="s">
        <v>30</v>
      </c>
      <c r="H30" s="36" t="s">
        <v>28</v>
      </c>
      <c r="I30" s="37" t="s">
        <v>29</v>
      </c>
      <c r="J30" s="37" t="s">
        <v>29</v>
      </c>
      <c r="K30" s="37" t="s">
        <v>29</v>
      </c>
      <c r="L30" s="37" t="s">
        <v>29</v>
      </c>
      <c r="M30" s="37" t="s">
        <v>29</v>
      </c>
      <c r="N30" s="36" t="s">
        <v>262</v>
      </c>
      <c r="O30" s="35"/>
      <c r="P30" s="37" t="s">
        <v>29</v>
      </c>
      <c r="Q30" s="326"/>
      <c r="R30" s="327"/>
      <c r="S30" s="327"/>
      <c r="T30" s="328"/>
      <c r="U30" s="327"/>
      <c r="V30" s="327"/>
      <c r="W30" s="332"/>
    </row>
    <row r="31" spans="1:23" ht="28.5" customHeight="1">
      <c r="A31" s="34">
        <v>14</v>
      </c>
      <c r="B31" s="199"/>
      <c r="C31" s="35" t="s">
        <v>26</v>
      </c>
      <c r="D31" s="35" t="s">
        <v>27</v>
      </c>
      <c r="E31" s="35"/>
      <c r="F31" s="35"/>
      <c r="G31" s="42" t="s">
        <v>30</v>
      </c>
      <c r="H31" s="36" t="s">
        <v>28</v>
      </c>
      <c r="I31" s="37" t="s">
        <v>29</v>
      </c>
      <c r="J31" s="37" t="s">
        <v>29</v>
      </c>
      <c r="K31" s="37" t="s">
        <v>29</v>
      </c>
      <c r="L31" s="37" t="s">
        <v>29</v>
      </c>
      <c r="M31" s="37" t="s">
        <v>29</v>
      </c>
      <c r="N31" s="36" t="s">
        <v>262</v>
      </c>
      <c r="O31" s="35"/>
      <c r="P31" s="37" t="s">
        <v>29</v>
      </c>
      <c r="Q31" s="326"/>
      <c r="R31" s="327"/>
      <c r="S31" s="327"/>
      <c r="T31" s="328"/>
      <c r="U31" s="327"/>
      <c r="V31" s="327"/>
      <c r="W31" s="332"/>
    </row>
    <row r="32" spans="1:23" ht="28.5" customHeight="1">
      <c r="A32" s="34">
        <v>15</v>
      </c>
      <c r="B32" s="199"/>
      <c r="C32" s="35" t="s">
        <v>26</v>
      </c>
      <c r="D32" s="35" t="s">
        <v>27</v>
      </c>
      <c r="E32" s="35"/>
      <c r="F32" s="35"/>
      <c r="G32" s="42" t="s">
        <v>30</v>
      </c>
      <c r="H32" s="36" t="s">
        <v>28</v>
      </c>
      <c r="I32" s="37" t="s">
        <v>29</v>
      </c>
      <c r="J32" s="37" t="s">
        <v>29</v>
      </c>
      <c r="K32" s="37" t="s">
        <v>29</v>
      </c>
      <c r="L32" s="37" t="s">
        <v>29</v>
      </c>
      <c r="M32" s="37" t="s">
        <v>29</v>
      </c>
      <c r="N32" s="36" t="s">
        <v>262</v>
      </c>
      <c r="O32" s="35"/>
      <c r="P32" s="37" t="s">
        <v>29</v>
      </c>
      <c r="Q32" s="326"/>
      <c r="R32" s="327"/>
      <c r="S32" s="327"/>
      <c r="T32" s="328"/>
      <c r="U32" s="327"/>
      <c r="V32" s="327"/>
      <c r="W32" s="332"/>
    </row>
    <row r="33" spans="1:23" ht="28.5" customHeight="1">
      <c r="A33" s="34">
        <v>16</v>
      </c>
      <c r="B33" s="199"/>
      <c r="C33" s="35" t="s">
        <v>26</v>
      </c>
      <c r="D33" s="35" t="s">
        <v>27</v>
      </c>
      <c r="E33" s="35"/>
      <c r="F33" s="35"/>
      <c r="G33" s="42" t="s">
        <v>30</v>
      </c>
      <c r="H33" s="36" t="s">
        <v>28</v>
      </c>
      <c r="I33" s="37" t="s">
        <v>29</v>
      </c>
      <c r="J33" s="37" t="s">
        <v>29</v>
      </c>
      <c r="K33" s="37" t="s">
        <v>29</v>
      </c>
      <c r="L33" s="37" t="s">
        <v>29</v>
      </c>
      <c r="M33" s="37" t="s">
        <v>29</v>
      </c>
      <c r="N33" s="36" t="s">
        <v>262</v>
      </c>
      <c r="O33" s="35"/>
      <c r="P33" s="37" t="s">
        <v>29</v>
      </c>
      <c r="Q33" s="326"/>
      <c r="R33" s="327"/>
      <c r="S33" s="327"/>
      <c r="T33" s="328"/>
      <c r="U33" s="327"/>
      <c r="V33" s="327"/>
      <c r="W33" s="332"/>
    </row>
    <row r="34" spans="1:23" ht="28.5" customHeight="1">
      <c r="A34" s="34">
        <v>17</v>
      </c>
      <c r="B34" s="199"/>
      <c r="C34" s="35" t="s">
        <v>26</v>
      </c>
      <c r="D34" s="35" t="s">
        <v>27</v>
      </c>
      <c r="E34" s="35"/>
      <c r="F34" s="35"/>
      <c r="G34" s="42" t="s">
        <v>30</v>
      </c>
      <c r="H34" s="36" t="s">
        <v>28</v>
      </c>
      <c r="I34" s="37" t="s">
        <v>29</v>
      </c>
      <c r="J34" s="37" t="s">
        <v>29</v>
      </c>
      <c r="K34" s="37" t="s">
        <v>29</v>
      </c>
      <c r="L34" s="37" t="s">
        <v>29</v>
      </c>
      <c r="M34" s="37" t="s">
        <v>29</v>
      </c>
      <c r="N34" s="36" t="s">
        <v>262</v>
      </c>
      <c r="O34" s="35"/>
      <c r="P34" s="37" t="s">
        <v>29</v>
      </c>
      <c r="Q34" s="326"/>
      <c r="R34" s="327"/>
      <c r="S34" s="327"/>
      <c r="T34" s="328"/>
      <c r="U34" s="327"/>
      <c r="V34" s="327"/>
      <c r="W34" s="332"/>
    </row>
    <row r="35" spans="1:23" ht="28.5" customHeight="1">
      <c r="A35" s="34">
        <v>18</v>
      </c>
      <c r="B35" s="199"/>
      <c r="C35" s="35" t="s">
        <v>26</v>
      </c>
      <c r="D35" s="35" t="s">
        <v>27</v>
      </c>
      <c r="E35" s="35"/>
      <c r="F35" s="35"/>
      <c r="G35" s="42" t="s">
        <v>30</v>
      </c>
      <c r="H35" s="36" t="s">
        <v>28</v>
      </c>
      <c r="I35" s="37" t="s">
        <v>29</v>
      </c>
      <c r="J35" s="37" t="s">
        <v>29</v>
      </c>
      <c r="K35" s="37" t="s">
        <v>29</v>
      </c>
      <c r="L35" s="37" t="s">
        <v>29</v>
      </c>
      <c r="M35" s="37" t="s">
        <v>29</v>
      </c>
      <c r="N35" s="36" t="s">
        <v>262</v>
      </c>
      <c r="O35" s="35"/>
      <c r="P35" s="37" t="s">
        <v>29</v>
      </c>
      <c r="Q35" s="326"/>
      <c r="R35" s="327"/>
      <c r="S35" s="327"/>
      <c r="T35" s="328"/>
      <c r="U35" s="327"/>
      <c r="V35" s="327"/>
      <c r="W35" s="332"/>
    </row>
    <row r="36" spans="1:23" ht="28.5" customHeight="1">
      <c r="A36" s="34">
        <v>19</v>
      </c>
      <c r="B36" s="199"/>
      <c r="C36" s="35" t="s">
        <v>26</v>
      </c>
      <c r="D36" s="35" t="s">
        <v>27</v>
      </c>
      <c r="E36" s="35"/>
      <c r="F36" s="35"/>
      <c r="G36" s="42" t="s">
        <v>30</v>
      </c>
      <c r="H36" s="36" t="s">
        <v>28</v>
      </c>
      <c r="I36" s="37" t="s">
        <v>29</v>
      </c>
      <c r="J36" s="37" t="s">
        <v>29</v>
      </c>
      <c r="K36" s="37" t="s">
        <v>29</v>
      </c>
      <c r="L36" s="37" t="s">
        <v>29</v>
      </c>
      <c r="M36" s="37" t="s">
        <v>29</v>
      </c>
      <c r="N36" s="36" t="s">
        <v>262</v>
      </c>
      <c r="O36" s="35"/>
      <c r="P36" s="37" t="s">
        <v>29</v>
      </c>
      <c r="Q36" s="326"/>
      <c r="R36" s="327"/>
      <c r="S36" s="327"/>
      <c r="T36" s="328"/>
      <c r="U36" s="327"/>
      <c r="V36" s="327"/>
      <c r="W36" s="332"/>
    </row>
    <row r="37" spans="1:23" ht="28.5" customHeight="1">
      <c r="A37" s="34">
        <v>20</v>
      </c>
      <c r="B37" s="199"/>
      <c r="C37" s="35" t="s">
        <v>26</v>
      </c>
      <c r="D37" s="35" t="s">
        <v>27</v>
      </c>
      <c r="E37" s="35"/>
      <c r="F37" s="35"/>
      <c r="G37" s="42" t="s">
        <v>30</v>
      </c>
      <c r="H37" s="36" t="s">
        <v>28</v>
      </c>
      <c r="I37" s="37" t="s">
        <v>29</v>
      </c>
      <c r="J37" s="37" t="s">
        <v>29</v>
      </c>
      <c r="K37" s="37" t="s">
        <v>29</v>
      </c>
      <c r="L37" s="37" t="s">
        <v>29</v>
      </c>
      <c r="M37" s="37" t="s">
        <v>29</v>
      </c>
      <c r="N37" s="36" t="s">
        <v>262</v>
      </c>
      <c r="O37" s="35"/>
      <c r="P37" s="37" t="s">
        <v>29</v>
      </c>
      <c r="Q37" s="326"/>
      <c r="R37" s="327"/>
      <c r="S37" s="327"/>
      <c r="T37" s="328"/>
      <c r="U37" s="327"/>
      <c r="V37" s="327"/>
      <c r="W37" s="332"/>
    </row>
    <row r="38" spans="1:23" ht="28.5" customHeight="1">
      <c r="A38" s="34">
        <v>21</v>
      </c>
      <c r="B38" s="199"/>
      <c r="C38" s="35" t="s">
        <v>26</v>
      </c>
      <c r="D38" s="35" t="s">
        <v>27</v>
      </c>
      <c r="E38" s="35"/>
      <c r="F38" s="35"/>
      <c r="G38" s="42" t="s">
        <v>30</v>
      </c>
      <c r="H38" s="36" t="s">
        <v>28</v>
      </c>
      <c r="I38" s="37" t="s">
        <v>29</v>
      </c>
      <c r="J38" s="37" t="s">
        <v>29</v>
      </c>
      <c r="K38" s="37" t="s">
        <v>29</v>
      </c>
      <c r="L38" s="37" t="s">
        <v>29</v>
      </c>
      <c r="M38" s="37" t="s">
        <v>29</v>
      </c>
      <c r="N38" s="36" t="s">
        <v>262</v>
      </c>
      <c r="O38" s="35"/>
      <c r="P38" s="37" t="s">
        <v>29</v>
      </c>
      <c r="Q38" s="326"/>
      <c r="R38" s="327"/>
      <c r="S38" s="327"/>
      <c r="T38" s="328"/>
      <c r="U38" s="327"/>
      <c r="V38" s="327"/>
      <c r="W38" s="332"/>
    </row>
    <row r="39" spans="1:23" ht="28.5" customHeight="1">
      <c r="A39" s="34">
        <v>22</v>
      </c>
      <c r="B39" s="199"/>
      <c r="C39" s="35" t="s">
        <v>26</v>
      </c>
      <c r="D39" s="35" t="s">
        <v>27</v>
      </c>
      <c r="E39" s="35"/>
      <c r="F39" s="35"/>
      <c r="G39" s="42" t="s">
        <v>30</v>
      </c>
      <c r="H39" s="36" t="s">
        <v>28</v>
      </c>
      <c r="I39" s="37" t="s">
        <v>29</v>
      </c>
      <c r="J39" s="37" t="s">
        <v>29</v>
      </c>
      <c r="K39" s="37" t="s">
        <v>29</v>
      </c>
      <c r="L39" s="37" t="s">
        <v>29</v>
      </c>
      <c r="M39" s="37" t="s">
        <v>29</v>
      </c>
      <c r="N39" s="36" t="s">
        <v>262</v>
      </c>
      <c r="O39" s="35"/>
      <c r="P39" s="37" t="s">
        <v>29</v>
      </c>
      <c r="Q39" s="326"/>
      <c r="R39" s="327"/>
      <c r="S39" s="327"/>
      <c r="T39" s="328"/>
      <c r="U39" s="327"/>
      <c r="V39" s="327"/>
      <c r="W39" s="332"/>
    </row>
    <row r="40" spans="1:23" ht="28.5" customHeight="1">
      <c r="A40" s="34">
        <v>23</v>
      </c>
      <c r="B40" s="199"/>
      <c r="C40" s="35" t="s">
        <v>26</v>
      </c>
      <c r="D40" s="35" t="s">
        <v>27</v>
      </c>
      <c r="E40" s="35"/>
      <c r="F40" s="35"/>
      <c r="G40" s="42" t="s">
        <v>30</v>
      </c>
      <c r="H40" s="36" t="s">
        <v>28</v>
      </c>
      <c r="I40" s="37" t="s">
        <v>29</v>
      </c>
      <c r="J40" s="37" t="s">
        <v>29</v>
      </c>
      <c r="K40" s="37" t="s">
        <v>29</v>
      </c>
      <c r="L40" s="37" t="s">
        <v>29</v>
      </c>
      <c r="M40" s="37" t="s">
        <v>29</v>
      </c>
      <c r="N40" s="36" t="s">
        <v>262</v>
      </c>
      <c r="O40" s="35"/>
      <c r="P40" s="37" t="s">
        <v>29</v>
      </c>
      <c r="Q40" s="326"/>
      <c r="R40" s="327"/>
      <c r="S40" s="327"/>
      <c r="T40" s="328"/>
      <c r="U40" s="327"/>
      <c r="V40" s="327"/>
      <c r="W40" s="332"/>
    </row>
    <row r="41" spans="1:23" ht="28.5" customHeight="1">
      <c r="A41" s="34">
        <v>24</v>
      </c>
      <c r="B41" s="199"/>
      <c r="C41" s="35" t="s">
        <v>26</v>
      </c>
      <c r="D41" s="35" t="s">
        <v>27</v>
      </c>
      <c r="E41" s="35"/>
      <c r="F41" s="35"/>
      <c r="G41" s="42" t="s">
        <v>30</v>
      </c>
      <c r="H41" s="36" t="s">
        <v>28</v>
      </c>
      <c r="I41" s="37" t="s">
        <v>29</v>
      </c>
      <c r="J41" s="37" t="s">
        <v>29</v>
      </c>
      <c r="K41" s="37" t="s">
        <v>29</v>
      </c>
      <c r="L41" s="37" t="s">
        <v>29</v>
      </c>
      <c r="M41" s="37" t="s">
        <v>29</v>
      </c>
      <c r="N41" s="36" t="s">
        <v>262</v>
      </c>
      <c r="O41" s="35"/>
      <c r="P41" s="37" t="s">
        <v>29</v>
      </c>
      <c r="Q41" s="326"/>
      <c r="R41" s="327"/>
      <c r="S41" s="327"/>
      <c r="T41" s="328"/>
      <c r="U41" s="327"/>
      <c r="V41" s="327"/>
      <c r="W41" s="332"/>
    </row>
    <row r="42" spans="1:23" ht="28.5" customHeight="1">
      <c r="A42" s="34">
        <v>25</v>
      </c>
      <c r="B42" s="199"/>
      <c r="C42" s="35" t="s">
        <v>26</v>
      </c>
      <c r="D42" s="35" t="s">
        <v>27</v>
      </c>
      <c r="E42" s="35"/>
      <c r="F42" s="35"/>
      <c r="G42" s="42" t="s">
        <v>30</v>
      </c>
      <c r="H42" s="36" t="s">
        <v>28</v>
      </c>
      <c r="I42" s="37" t="s">
        <v>29</v>
      </c>
      <c r="J42" s="37" t="s">
        <v>29</v>
      </c>
      <c r="K42" s="37" t="s">
        <v>29</v>
      </c>
      <c r="L42" s="37" t="s">
        <v>29</v>
      </c>
      <c r="M42" s="37" t="s">
        <v>29</v>
      </c>
      <c r="N42" s="36" t="s">
        <v>262</v>
      </c>
      <c r="O42" s="35"/>
      <c r="P42" s="37" t="s">
        <v>29</v>
      </c>
      <c r="Q42" s="326"/>
      <c r="R42" s="327"/>
      <c r="S42" s="327"/>
      <c r="T42" s="328"/>
      <c r="U42" s="327"/>
      <c r="V42" s="327"/>
      <c r="W42" s="332"/>
    </row>
    <row r="43" spans="1:23" ht="28.5" customHeight="1">
      <c r="A43" s="34">
        <v>26</v>
      </c>
      <c r="B43" s="199"/>
      <c r="C43" s="35" t="s">
        <v>26</v>
      </c>
      <c r="D43" s="35" t="s">
        <v>27</v>
      </c>
      <c r="E43" s="35"/>
      <c r="F43" s="35"/>
      <c r="G43" s="42" t="s">
        <v>30</v>
      </c>
      <c r="H43" s="36" t="s">
        <v>28</v>
      </c>
      <c r="I43" s="37" t="s">
        <v>29</v>
      </c>
      <c r="J43" s="37" t="s">
        <v>29</v>
      </c>
      <c r="K43" s="37" t="s">
        <v>29</v>
      </c>
      <c r="L43" s="37" t="s">
        <v>29</v>
      </c>
      <c r="M43" s="37" t="s">
        <v>29</v>
      </c>
      <c r="N43" s="36" t="s">
        <v>262</v>
      </c>
      <c r="O43" s="35"/>
      <c r="P43" s="37" t="s">
        <v>29</v>
      </c>
      <c r="Q43" s="326"/>
      <c r="R43" s="327"/>
      <c r="S43" s="327"/>
      <c r="T43" s="328"/>
      <c r="U43" s="327"/>
      <c r="V43" s="327"/>
      <c r="W43" s="332"/>
    </row>
    <row r="44" spans="1:23" ht="28.5" customHeight="1">
      <c r="A44" s="34">
        <v>27</v>
      </c>
      <c r="B44" s="199"/>
      <c r="C44" s="35" t="s">
        <v>26</v>
      </c>
      <c r="D44" s="35" t="s">
        <v>27</v>
      </c>
      <c r="E44" s="35"/>
      <c r="F44" s="35"/>
      <c r="G44" s="42" t="s">
        <v>30</v>
      </c>
      <c r="H44" s="36" t="s">
        <v>28</v>
      </c>
      <c r="I44" s="37" t="s">
        <v>29</v>
      </c>
      <c r="J44" s="37" t="s">
        <v>29</v>
      </c>
      <c r="K44" s="37" t="s">
        <v>29</v>
      </c>
      <c r="L44" s="37" t="s">
        <v>29</v>
      </c>
      <c r="M44" s="37" t="s">
        <v>29</v>
      </c>
      <c r="N44" s="36" t="s">
        <v>262</v>
      </c>
      <c r="O44" s="35"/>
      <c r="P44" s="37" t="s">
        <v>29</v>
      </c>
      <c r="Q44" s="326"/>
      <c r="R44" s="327"/>
      <c r="S44" s="327"/>
      <c r="T44" s="328"/>
      <c r="U44" s="327"/>
      <c r="V44" s="327"/>
      <c r="W44" s="332"/>
    </row>
    <row r="45" spans="1:23" ht="28.5" customHeight="1">
      <c r="A45" s="34">
        <v>28</v>
      </c>
      <c r="B45" s="199"/>
      <c r="C45" s="35" t="s">
        <v>26</v>
      </c>
      <c r="D45" s="35" t="s">
        <v>27</v>
      </c>
      <c r="E45" s="35"/>
      <c r="F45" s="35"/>
      <c r="G45" s="42" t="s">
        <v>30</v>
      </c>
      <c r="H45" s="36" t="s">
        <v>28</v>
      </c>
      <c r="I45" s="37" t="s">
        <v>29</v>
      </c>
      <c r="J45" s="37" t="s">
        <v>29</v>
      </c>
      <c r="K45" s="37" t="s">
        <v>29</v>
      </c>
      <c r="L45" s="37" t="s">
        <v>29</v>
      </c>
      <c r="M45" s="37" t="s">
        <v>29</v>
      </c>
      <c r="N45" s="36" t="s">
        <v>262</v>
      </c>
      <c r="O45" s="35"/>
      <c r="P45" s="37" t="s">
        <v>29</v>
      </c>
      <c r="Q45" s="326"/>
      <c r="R45" s="327"/>
      <c r="S45" s="327"/>
      <c r="T45" s="328"/>
      <c r="U45" s="327"/>
      <c r="V45" s="327"/>
      <c r="W45" s="332"/>
    </row>
    <row r="46" spans="1:23" ht="28.5" customHeight="1">
      <c r="A46" s="34">
        <v>29</v>
      </c>
      <c r="B46" s="199"/>
      <c r="C46" s="35" t="s">
        <v>26</v>
      </c>
      <c r="D46" s="35" t="s">
        <v>27</v>
      </c>
      <c r="E46" s="35"/>
      <c r="F46" s="35"/>
      <c r="G46" s="42" t="s">
        <v>30</v>
      </c>
      <c r="H46" s="36" t="s">
        <v>28</v>
      </c>
      <c r="I46" s="37" t="s">
        <v>29</v>
      </c>
      <c r="J46" s="37" t="s">
        <v>29</v>
      </c>
      <c r="K46" s="37" t="s">
        <v>29</v>
      </c>
      <c r="L46" s="37" t="s">
        <v>29</v>
      </c>
      <c r="M46" s="37" t="s">
        <v>29</v>
      </c>
      <c r="N46" s="36" t="s">
        <v>262</v>
      </c>
      <c r="O46" s="35"/>
      <c r="P46" s="37" t="s">
        <v>29</v>
      </c>
      <c r="Q46" s="326"/>
      <c r="R46" s="327"/>
      <c r="S46" s="327"/>
      <c r="T46" s="328"/>
      <c r="U46" s="327"/>
      <c r="V46" s="327"/>
      <c r="W46" s="332"/>
    </row>
    <row r="47" spans="1:23" ht="28.5" customHeight="1">
      <c r="A47" s="34">
        <v>30</v>
      </c>
      <c r="B47" s="199"/>
      <c r="C47" s="35" t="s">
        <v>26</v>
      </c>
      <c r="D47" s="35" t="s">
        <v>27</v>
      </c>
      <c r="E47" s="35"/>
      <c r="F47" s="35"/>
      <c r="G47" s="42" t="s">
        <v>30</v>
      </c>
      <c r="H47" s="36" t="s">
        <v>28</v>
      </c>
      <c r="I47" s="37" t="s">
        <v>29</v>
      </c>
      <c r="J47" s="37" t="s">
        <v>29</v>
      </c>
      <c r="K47" s="37" t="s">
        <v>29</v>
      </c>
      <c r="L47" s="37" t="s">
        <v>29</v>
      </c>
      <c r="M47" s="37" t="s">
        <v>29</v>
      </c>
      <c r="N47" s="36" t="s">
        <v>262</v>
      </c>
      <c r="O47" s="35"/>
      <c r="P47" s="37" t="s">
        <v>29</v>
      </c>
      <c r="Q47" s="326"/>
      <c r="R47" s="327"/>
      <c r="S47" s="327"/>
      <c r="T47" s="328"/>
      <c r="U47" s="327"/>
      <c r="V47" s="327"/>
      <c r="W47" s="332"/>
    </row>
    <row r="48" spans="1:23" ht="28.5" customHeight="1">
      <c r="A48" s="34">
        <v>31</v>
      </c>
      <c r="B48" s="199"/>
      <c r="C48" s="35" t="s">
        <v>26</v>
      </c>
      <c r="D48" s="35" t="s">
        <v>27</v>
      </c>
      <c r="E48" s="35"/>
      <c r="F48" s="35"/>
      <c r="G48" s="42" t="s">
        <v>30</v>
      </c>
      <c r="H48" s="36" t="s">
        <v>28</v>
      </c>
      <c r="I48" s="37" t="s">
        <v>29</v>
      </c>
      <c r="J48" s="37" t="s">
        <v>29</v>
      </c>
      <c r="K48" s="37" t="s">
        <v>29</v>
      </c>
      <c r="L48" s="37" t="s">
        <v>29</v>
      </c>
      <c r="M48" s="37" t="s">
        <v>29</v>
      </c>
      <c r="N48" s="36" t="s">
        <v>262</v>
      </c>
      <c r="O48" s="35"/>
      <c r="P48" s="37" t="s">
        <v>29</v>
      </c>
      <c r="Q48" s="326"/>
      <c r="R48" s="327"/>
      <c r="S48" s="327"/>
      <c r="T48" s="328"/>
      <c r="U48" s="327"/>
      <c r="V48" s="327"/>
      <c r="W48" s="332"/>
    </row>
    <row r="49" spans="1:23" ht="28.5" customHeight="1">
      <c r="A49" s="34">
        <v>32</v>
      </c>
      <c r="B49" s="199"/>
      <c r="C49" s="35" t="s">
        <v>26</v>
      </c>
      <c r="D49" s="35" t="s">
        <v>27</v>
      </c>
      <c r="E49" s="35"/>
      <c r="F49" s="35"/>
      <c r="G49" s="42" t="s">
        <v>30</v>
      </c>
      <c r="H49" s="36" t="s">
        <v>28</v>
      </c>
      <c r="I49" s="37" t="s">
        <v>29</v>
      </c>
      <c r="J49" s="37" t="s">
        <v>29</v>
      </c>
      <c r="K49" s="37" t="s">
        <v>29</v>
      </c>
      <c r="L49" s="37" t="s">
        <v>29</v>
      </c>
      <c r="M49" s="37" t="s">
        <v>29</v>
      </c>
      <c r="N49" s="36" t="s">
        <v>262</v>
      </c>
      <c r="O49" s="35"/>
      <c r="P49" s="37" t="s">
        <v>29</v>
      </c>
      <c r="Q49" s="326"/>
      <c r="R49" s="327"/>
      <c r="S49" s="327"/>
      <c r="T49" s="328"/>
      <c r="U49" s="327"/>
      <c r="V49" s="327"/>
      <c r="W49" s="332"/>
    </row>
    <row r="50" spans="1:23" ht="28.5" customHeight="1">
      <c r="A50" s="34">
        <v>33</v>
      </c>
      <c r="B50" s="199"/>
      <c r="C50" s="35" t="s">
        <v>26</v>
      </c>
      <c r="D50" s="35" t="s">
        <v>27</v>
      </c>
      <c r="E50" s="35"/>
      <c r="F50" s="35"/>
      <c r="G50" s="42" t="s">
        <v>30</v>
      </c>
      <c r="H50" s="36" t="s">
        <v>28</v>
      </c>
      <c r="I50" s="37" t="s">
        <v>29</v>
      </c>
      <c r="J50" s="37" t="s">
        <v>29</v>
      </c>
      <c r="K50" s="37" t="s">
        <v>29</v>
      </c>
      <c r="L50" s="37" t="s">
        <v>29</v>
      </c>
      <c r="M50" s="37" t="s">
        <v>29</v>
      </c>
      <c r="N50" s="36" t="s">
        <v>262</v>
      </c>
      <c r="O50" s="35"/>
      <c r="P50" s="37" t="s">
        <v>29</v>
      </c>
      <c r="Q50" s="326"/>
      <c r="R50" s="327"/>
      <c r="S50" s="327"/>
      <c r="T50" s="328"/>
      <c r="U50" s="327"/>
      <c r="V50" s="327"/>
      <c r="W50" s="332"/>
    </row>
    <row r="51" spans="1:23" ht="28.5" customHeight="1">
      <c r="A51" s="34">
        <v>34</v>
      </c>
      <c r="B51" s="199"/>
      <c r="C51" s="35" t="s">
        <v>26</v>
      </c>
      <c r="D51" s="35" t="s">
        <v>27</v>
      </c>
      <c r="E51" s="35"/>
      <c r="F51" s="35"/>
      <c r="G51" s="42" t="s">
        <v>30</v>
      </c>
      <c r="H51" s="36" t="s">
        <v>28</v>
      </c>
      <c r="I51" s="37" t="s">
        <v>29</v>
      </c>
      <c r="J51" s="37" t="s">
        <v>29</v>
      </c>
      <c r="K51" s="37" t="s">
        <v>29</v>
      </c>
      <c r="L51" s="37" t="s">
        <v>29</v>
      </c>
      <c r="M51" s="37" t="s">
        <v>29</v>
      </c>
      <c r="N51" s="36" t="s">
        <v>262</v>
      </c>
      <c r="O51" s="35"/>
      <c r="P51" s="37" t="s">
        <v>29</v>
      </c>
      <c r="Q51" s="326"/>
      <c r="R51" s="327"/>
      <c r="S51" s="327"/>
      <c r="T51" s="328"/>
      <c r="U51" s="327"/>
      <c r="V51" s="327"/>
      <c r="W51" s="332"/>
    </row>
    <row r="52" spans="1:23" ht="28.5" customHeight="1">
      <c r="A52" s="34">
        <v>35</v>
      </c>
      <c r="B52" s="199"/>
      <c r="C52" s="35" t="s">
        <v>26</v>
      </c>
      <c r="D52" s="35" t="s">
        <v>27</v>
      </c>
      <c r="E52" s="35"/>
      <c r="F52" s="35"/>
      <c r="G52" s="42" t="s">
        <v>30</v>
      </c>
      <c r="H52" s="36" t="s">
        <v>28</v>
      </c>
      <c r="I52" s="37" t="s">
        <v>29</v>
      </c>
      <c r="J52" s="37" t="s">
        <v>29</v>
      </c>
      <c r="K52" s="37" t="s">
        <v>29</v>
      </c>
      <c r="L52" s="37" t="s">
        <v>29</v>
      </c>
      <c r="M52" s="37" t="s">
        <v>29</v>
      </c>
      <c r="N52" s="36" t="s">
        <v>262</v>
      </c>
      <c r="O52" s="35"/>
      <c r="P52" s="37" t="s">
        <v>29</v>
      </c>
      <c r="Q52" s="326"/>
      <c r="R52" s="327"/>
      <c r="S52" s="327"/>
      <c r="T52" s="328"/>
      <c r="U52" s="327"/>
      <c r="V52" s="327"/>
      <c r="W52" s="332"/>
    </row>
    <row r="53" spans="1:23" ht="28.5" customHeight="1">
      <c r="A53" s="34">
        <v>36</v>
      </c>
      <c r="B53" s="199"/>
      <c r="C53" s="35" t="s">
        <v>26</v>
      </c>
      <c r="D53" s="35" t="s">
        <v>27</v>
      </c>
      <c r="E53" s="35"/>
      <c r="F53" s="35"/>
      <c r="G53" s="42" t="s">
        <v>30</v>
      </c>
      <c r="H53" s="36" t="s">
        <v>28</v>
      </c>
      <c r="I53" s="37" t="s">
        <v>29</v>
      </c>
      <c r="J53" s="37" t="s">
        <v>29</v>
      </c>
      <c r="K53" s="37" t="s">
        <v>29</v>
      </c>
      <c r="L53" s="37" t="s">
        <v>29</v>
      </c>
      <c r="M53" s="37" t="s">
        <v>29</v>
      </c>
      <c r="N53" s="36" t="s">
        <v>262</v>
      </c>
      <c r="O53" s="35"/>
      <c r="P53" s="37" t="s">
        <v>29</v>
      </c>
      <c r="Q53" s="326"/>
      <c r="R53" s="327"/>
      <c r="S53" s="327"/>
      <c r="T53" s="328"/>
      <c r="U53" s="327"/>
      <c r="V53" s="327"/>
      <c r="W53" s="332"/>
    </row>
    <row r="54" spans="1:23" ht="28.5" customHeight="1">
      <c r="A54" s="34">
        <v>37</v>
      </c>
      <c r="B54" s="199"/>
      <c r="C54" s="35" t="s">
        <v>26</v>
      </c>
      <c r="D54" s="35" t="s">
        <v>27</v>
      </c>
      <c r="E54" s="35"/>
      <c r="F54" s="35"/>
      <c r="G54" s="42" t="s">
        <v>30</v>
      </c>
      <c r="H54" s="36" t="s">
        <v>28</v>
      </c>
      <c r="I54" s="37" t="s">
        <v>29</v>
      </c>
      <c r="J54" s="37" t="s">
        <v>29</v>
      </c>
      <c r="K54" s="37" t="s">
        <v>29</v>
      </c>
      <c r="L54" s="37" t="s">
        <v>29</v>
      </c>
      <c r="M54" s="37" t="s">
        <v>29</v>
      </c>
      <c r="N54" s="36" t="s">
        <v>262</v>
      </c>
      <c r="O54" s="35"/>
      <c r="P54" s="37" t="s">
        <v>29</v>
      </c>
      <c r="Q54" s="326"/>
      <c r="R54" s="327"/>
      <c r="S54" s="327"/>
      <c r="T54" s="328"/>
      <c r="U54" s="327"/>
      <c r="V54" s="327"/>
      <c r="W54" s="332"/>
    </row>
    <row r="55" spans="1:23" ht="28.5" customHeight="1">
      <c r="A55" s="34">
        <v>38</v>
      </c>
      <c r="B55" s="199"/>
      <c r="C55" s="35" t="s">
        <v>26</v>
      </c>
      <c r="D55" s="35" t="s">
        <v>27</v>
      </c>
      <c r="E55" s="35"/>
      <c r="F55" s="35"/>
      <c r="G55" s="42" t="s">
        <v>30</v>
      </c>
      <c r="H55" s="36" t="s">
        <v>28</v>
      </c>
      <c r="I55" s="37" t="s">
        <v>29</v>
      </c>
      <c r="J55" s="37" t="s">
        <v>29</v>
      </c>
      <c r="K55" s="37" t="s">
        <v>29</v>
      </c>
      <c r="L55" s="37" t="s">
        <v>29</v>
      </c>
      <c r="M55" s="37" t="s">
        <v>29</v>
      </c>
      <c r="N55" s="36" t="s">
        <v>262</v>
      </c>
      <c r="O55" s="35"/>
      <c r="P55" s="37" t="s">
        <v>29</v>
      </c>
      <c r="Q55" s="326"/>
      <c r="R55" s="327"/>
      <c r="S55" s="327"/>
      <c r="T55" s="328"/>
      <c r="U55" s="327"/>
      <c r="V55" s="327"/>
      <c r="W55" s="332"/>
    </row>
    <row r="56" spans="1:23" ht="28.5" customHeight="1">
      <c r="A56" s="34">
        <v>39</v>
      </c>
      <c r="B56" s="199"/>
      <c r="C56" s="35" t="s">
        <v>26</v>
      </c>
      <c r="D56" s="35" t="s">
        <v>27</v>
      </c>
      <c r="E56" s="35"/>
      <c r="F56" s="35"/>
      <c r="G56" s="42" t="s">
        <v>30</v>
      </c>
      <c r="H56" s="36" t="s">
        <v>28</v>
      </c>
      <c r="I56" s="37" t="s">
        <v>29</v>
      </c>
      <c r="J56" s="37" t="s">
        <v>29</v>
      </c>
      <c r="K56" s="37" t="s">
        <v>29</v>
      </c>
      <c r="L56" s="37" t="s">
        <v>29</v>
      </c>
      <c r="M56" s="37" t="s">
        <v>29</v>
      </c>
      <c r="N56" s="36" t="s">
        <v>262</v>
      </c>
      <c r="O56" s="35"/>
      <c r="P56" s="37" t="s">
        <v>29</v>
      </c>
      <c r="Q56" s="326"/>
      <c r="R56" s="327"/>
      <c r="S56" s="327"/>
      <c r="T56" s="328"/>
      <c r="U56" s="327"/>
      <c r="V56" s="327"/>
      <c r="W56" s="332"/>
    </row>
    <row r="57" spans="1:23" ht="28.5" customHeight="1">
      <c r="A57" s="34">
        <v>40</v>
      </c>
      <c r="B57" s="199"/>
      <c r="C57" s="35" t="s">
        <v>26</v>
      </c>
      <c r="D57" s="35" t="s">
        <v>27</v>
      </c>
      <c r="E57" s="35"/>
      <c r="F57" s="35"/>
      <c r="G57" s="42" t="s">
        <v>30</v>
      </c>
      <c r="H57" s="36" t="s">
        <v>28</v>
      </c>
      <c r="I57" s="37" t="s">
        <v>29</v>
      </c>
      <c r="J57" s="37" t="s">
        <v>29</v>
      </c>
      <c r="K57" s="37" t="s">
        <v>29</v>
      </c>
      <c r="L57" s="37" t="s">
        <v>29</v>
      </c>
      <c r="M57" s="37" t="s">
        <v>29</v>
      </c>
      <c r="N57" s="36" t="s">
        <v>262</v>
      </c>
      <c r="O57" s="35"/>
      <c r="P57" s="37" t="s">
        <v>29</v>
      </c>
      <c r="Q57" s="326"/>
      <c r="R57" s="327"/>
      <c r="S57" s="327"/>
      <c r="T57" s="328"/>
      <c r="U57" s="327"/>
      <c r="V57" s="327"/>
      <c r="W57" s="332"/>
    </row>
    <row r="58" spans="1:23" ht="28.5" customHeight="1">
      <c r="A58" s="34">
        <v>41</v>
      </c>
      <c r="B58" s="199"/>
      <c r="C58" s="35" t="s">
        <v>26</v>
      </c>
      <c r="D58" s="35" t="s">
        <v>27</v>
      </c>
      <c r="E58" s="35"/>
      <c r="F58" s="35"/>
      <c r="G58" s="42" t="s">
        <v>30</v>
      </c>
      <c r="H58" s="36" t="s">
        <v>28</v>
      </c>
      <c r="I58" s="37" t="s">
        <v>29</v>
      </c>
      <c r="J58" s="37" t="s">
        <v>29</v>
      </c>
      <c r="K58" s="37" t="s">
        <v>29</v>
      </c>
      <c r="L58" s="37" t="s">
        <v>29</v>
      </c>
      <c r="M58" s="37" t="s">
        <v>29</v>
      </c>
      <c r="N58" s="36" t="s">
        <v>262</v>
      </c>
      <c r="O58" s="35"/>
      <c r="P58" s="37" t="s">
        <v>29</v>
      </c>
      <c r="Q58" s="326"/>
      <c r="R58" s="327"/>
      <c r="S58" s="327"/>
      <c r="T58" s="328"/>
      <c r="U58" s="327"/>
      <c r="V58" s="327"/>
      <c r="W58" s="332"/>
    </row>
    <row r="59" spans="1:23" ht="28.5" customHeight="1">
      <c r="A59" s="34">
        <v>42</v>
      </c>
      <c r="B59" s="199"/>
      <c r="C59" s="35" t="s">
        <v>26</v>
      </c>
      <c r="D59" s="35" t="s">
        <v>27</v>
      </c>
      <c r="E59" s="35"/>
      <c r="F59" s="35"/>
      <c r="G59" s="42" t="s">
        <v>30</v>
      </c>
      <c r="H59" s="36" t="s">
        <v>28</v>
      </c>
      <c r="I59" s="37" t="s">
        <v>29</v>
      </c>
      <c r="J59" s="37" t="s">
        <v>29</v>
      </c>
      <c r="K59" s="37" t="s">
        <v>29</v>
      </c>
      <c r="L59" s="37" t="s">
        <v>29</v>
      </c>
      <c r="M59" s="37" t="s">
        <v>29</v>
      </c>
      <c r="N59" s="36" t="s">
        <v>262</v>
      </c>
      <c r="O59" s="35"/>
      <c r="P59" s="37" t="s">
        <v>29</v>
      </c>
      <c r="Q59" s="326"/>
      <c r="R59" s="327"/>
      <c r="S59" s="327"/>
      <c r="T59" s="328"/>
      <c r="U59" s="327"/>
      <c r="V59" s="327"/>
      <c r="W59" s="332"/>
    </row>
    <row r="60" spans="1:23" ht="28.5" customHeight="1">
      <c r="A60" s="34">
        <v>43</v>
      </c>
      <c r="B60" s="199"/>
      <c r="C60" s="35" t="s">
        <v>26</v>
      </c>
      <c r="D60" s="35" t="s">
        <v>27</v>
      </c>
      <c r="E60" s="35"/>
      <c r="F60" s="35"/>
      <c r="G60" s="42" t="s">
        <v>30</v>
      </c>
      <c r="H60" s="36" t="s">
        <v>28</v>
      </c>
      <c r="I60" s="37" t="s">
        <v>29</v>
      </c>
      <c r="J60" s="37" t="s">
        <v>29</v>
      </c>
      <c r="K60" s="37" t="s">
        <v>29</v>
      </c>
      <c r="L60" s="37" t="s">
        <v>29</v>
      </c>
      <c r="M60" s="37" t="s">
        <v>29</v>
      </c>
      <c r="N60" s="36" t="s">
        <v>262</v>
      </c>
      <c r="O60" s="35"/>
      <c r="P60" s="37" t="s">
        <v>29</v>
      </c>
      <c r="Q60" s="326"/>
      <c r="R60" s="327"/>
      <c r="S60" s="327"/>
      <c r="T60" s="328"/>
      <c r="U60" s="327"/>
      <c r="V60" s="327"/>
      <c r="W60" s="332"/>
    </row>
    <row r="61" spans="1:23" ht="28.5" customHeight="1">
      <c r="A61" s="34">
        <v>44</v>
      </c>
      <c r="B61" s="199"/>
      <c r="C61" s="35" t="s">
        <v>26</v>
      </c>
      <c r="D61" s="35" t="s">
        <v>27</v>
      </c>
      <c r="E61" s="35"/>
      <c r="F61" s="35"/>
      <c r="G61" s="42" t="s">
        <v>30</v>
      </c>
      <c r="H61" s="36" t="s">
        <v>28</v>
      </c>
      <c r="I61" s="37" t="s">
        <v>29</v>
      </c>
      <c r="J61" s="37" t="s">
        <v>29</v>
      </c>
      <c r="K61" s="37" t="s">
        <v>29</v>
      </c>
      <c r="L61" s="37" t="s">
        <v>29</v>
      </c>
      <c r="M61" s="37" t="s">
        <v>29</v>
      </c>
      <c r="N61" s="36" t="s">
        <v>262</v>
      </c>
      <c r="O61" s="35"/>
      <c r="P61" s="37" t="s">
        <v>29</v>
      </c>
      <c r="Q61" s="326"/>
      <c r="R61" s="327"/>
      <c r="S61" s="327"/>
      <c r="T61" s="328"/>
      <c r="U61" s="327"/>
      <c r="V61" s="327"/>
      <c r="W61" s="332"/>
    </row>
    <row r="62" spans="1:23" ht="28.5" customHeight="1">
      <c r="A62" s="34">
        <v>45</v>
      </c>
      <c r="B62" s="199"/>
      <c r="C62" s="35" t="s">
        <v>26</v>
      </c>
      <c r="D62" s="35" t="s">
        <v>27</v>
      </c>
      <c r="E62" s="35"/>
      <c r="F62" s="35"/>
      <c r="G62" s="42" t="s">
        <v>30</v>
      </c>
      <c r="H62" s="36" t="s">
        <v>28</v>
      </c>
      <c r="I62" s="37" t="s">
        <v>29</v>
      </c>
      <c r="J62" s="37" t="s">
        <v>29</v>
      </c>
      <c r="K62" s="37" t="s">
        <v>29</v>
      </c>
      <c r="L62" s="37" t="s">
        <v>29</v>
      </c>
      <c r="M62" s="37" t="s">
        <v>29</v>
      </c>
      <c r="N62" s="36" t="s">
        <v>262</v>
      </c>
      <c r="O62" s="35"/>
      <c r="P62" s="37" t="s">
        <v>29</v>
      </c>
      <c r="Q62" s="326"/>
      <c r="R62" s="327"/>
      <c r="S62" s="327"/>
      <c r="T62" s="328"/>
      <c r="U62" s="327"/>
      <c r="V62" s="327"/>
      <c r="W62" s="332"/>
    </row>
    <row r="63" spans="1:23" ht="28.5" customHeight="1">
      <c r="A63" s="34">
        <v>46</v>
      </c>
      <c r="B63" s="199"/>
      <c r="C63" s="35" t="s">
        <v>26</v>
      </c>
      <c r="D63" s="35" t="s">
        <v>27</v>
      </c>
      <c r="E63" s="35"/>
      <c r="F63" s="35"/>
      <c r="G63" s="42" t="s">
        <v>30</v>
      </c>
      <c r="H63" s="36" t="s">
        <v>28</v>
      </c>
      <c r="I63" s="37" t="s">
        <v>29</v>
      </c>
      <c r="J63" s="37" t="s">
        <v>29</v>
      </c>
      <c r="K63" s="37" t="s">
        <v>29</v>
      </c>
      <c r="L63" s="37" t="s">
        <v>29</v>
      </c>
      <c r="M63" s="37" t="s">
        <v>29</v>
      </c>
      <c r="N63" s="36" t="s">
        <v>262</v>
      </c>
      <c r="O63" s="35"/>
      <c r="P63" s="37" t="s">
        <v>29</v>
      </c>
      <c r="Q63" s="326"/>
      <c r="R63" s="327"/>
      <c r="S63" s="327"/>
      <c r="T63" s="328"/>
      <c r="U63" s="327"/>
      <c r="V63" s="327"/>
      <c r="W63" s="332"/>
    </row>
    <row r="64" spans="1:23" ht="28.5" customHeight="1">
      <c r="A64" s="34">
        <v>47</v>
      </c>
      <c r="B64" s="199"/>
      <c r="C64" s="35" t="s">
        <v>26</v>
      </c>
      <c r="D64" s="35" t="s">
        <v>27</v>
      </c>
      <c r="E64" s="35"/>
      <c r="F64" s="35"/>
      <c r="G64" s="42" t="s">
        <v>30</v>
      </c>
      <c r="H64" s="36" t="s">
        <v>28</v>
      </c>
      <c r="I64" s="37" t="s">
        <v>29</v>
      </c>
      <c r="J64" s="37" t="s">
        <v>29</v>
      </c>
      <c r="K64" s="37" t="s">
        <v>29</v>
      </c>
      <c r="L64" s="37" t="s">
        <v>29</v>
      </c>
      <c r="M64" s="37" t="s">
        <v>29</v>
      </c>
      <c r="N64" s="36" t="s">
        <v>262</v>
      </c>
      <c r="O64" s="35"/>
      <c r="P64" s="37" t="s">
        <v>29</v>
      </c>
      <c r="Q64" s="326"/>
      <c r="R64" s="327"/>
      <c r="S64" s="327"/>
      <c r="T64" s="328"/>
      <c r="U64" s="327"/>
      <c r="V64" s="327"/>
      <c r="W64" s="332"/>
    </row>
    <row r="65" spans="1:23" ht="28.5" customHeight="1">
      <c r="A65" s="34">
        <v>48</v>
      </c>
      <c r="B65" s="199"/>
      <c r="C65" s="35" t="s">
        <v>26</v>
      </c>
      <c r="D65" s="35" t="s">
        <v>27</v>
      </c>
      <c r="E65" s="35"/>
      <c r="F65" s="35"/>
      <c r="G65" s="42" t="s">
        <v>30</v>
      </c>
      <c r="H65" s="36" t="s">
        <v>28</v>
      </c>
      <c r="I65" s="37" t="s">
        <v>29</v>
      </c>
      <c r="J65" s="37" t="s">
        <v>29</v>
      </c>
      <c r="K65" s="37" t="s">
        <v>29</v>
      </c>
      <c r="L65" s="37" t="s">
        <v>29</v>
      </c>
      <c r="M65" s="37" t="s">
        <v>29</v>
      </c>
      <c r="N65" s="36" t="s">
        <v>262</v>
      </c>
      <c r="O65" s="35"/>
      <c r="P65" s="37" t="s">
        <v>29</v>
      </c>
      <c r="Q65" s="326"/>
      <c r="R65" s="327"/>
      <c r="S65" s="327"/>
      <c r="T65" s="328"/>
      <c r="U65" s="327"/>
      <c r="V65" s="327"/>
      <c r="W65" s="332"/>
    </row>
    <row r="66" spans="1:23" ht="28.5" customHeight="1">
      <c r="A66" s="34">
        <v>49</v>
      </c>
      <c r="B66" s="199"/>
      <c r="C66" s="35" t="s">
        <v>26</v>
      </c>
      <c r="D66" s="35" t="s">
        <v>27</v>
      </c>
      <c r="E66" s="35"/>
      <c r="F66" s="35"/>
      <c r="G66" s="42" t="s">
        <v>30</v>
      </c>
      <c r="H66" s="36" t="s">
        <v>28</v>
      </c>
      <c r="I66" s="37" t="s">
        <v>29</v>
      </c>
      <c r="J66" s="37" t="s">
        <v>29</v>
      </c>
      <c r="K66" s="37" t="s">
        <v>29</v>
      </c>
      <c r="L66" s="37" t="s">
        <v>29</v>
      </c>
      <c r="M66" s="37" t="s">
        <v>29</v>
      </c>
      <c r="N66" s="36" t="s">
        <v>262</v>
      </c>
      <c r="O66" s="35"/>
      <c r="P66" s="37" t="s">
        <v>29</v>
      </c>
      <c r="Q66" s="326"/>
      <c r="R66" s="327"/>
      <c r="S66" s="327"/>
      <c r="T66" s="328"/>
      <c r="U66" s="327"/>
      <c r="V66" s="327"/>
      <c r="W66" s="332"/>
    </row>
    <row r="67" spans="1:23" ht="28.5" customHeight="1">
      <c r="A67" s="34">
        <v>50</v>
      </c>
      <c r="B67" s="199"/>
      <c r="C67" s="35" t="s">
        <v>26</v>
      </c>
      <c r="D67" s="35" t="s">
        <v>27</v>
      </c>
      <c r="E67" s="35"/>
      <c r="F67" s="35"/>
      <c r="G67" s="42" t="s">
        <v>30</v>
      </c>
      <c r="H67" s="36" t="s">
        <v>28</v>
      </c>
      <c r="I67" s="37" t="s">
        <v>29</v>
      </c>
      <c r="J67" s="37" t="s">
        <v>29</v>
      </c>
      <c r="K67" s="37" t="s">
        <v>29</v>
      </c>
      <c r="L67" s="37" t="s">
        <v>29</v>
      </c>
      <c r="M67" s="37" t="s">
        <v>29</v>
      </c>
      <c r="N67" s="36" t="s">
        <v>262</v>
      </c>
      <c r="O67" s="35"/>
      <c r="P67" s="37" t="s">
        <v>29</v>
      </c>
      <c r="Q67" s="326"/>
      <c r="R67" s="327"/>
      <c r="S67" s="327"/>
      <c r="T67" s="328"/>
      <c r="U67" s="327"/>
      <c r="V67" s="327"/>
      <c r="W67" s="332"/>
    </row>
    <row r="68" spans="1:23" ht="28.5" customHeight="1">
      <c r="A68" s="34">
        <v>51</v>
      </c>
      <c r="B68" s="199"/>
      <c r="C68" s="35" t="s">
        <v>26</v>
      </c>
      <c r="D68" s="35" t="s">
        <v>27</v>
      </c>
      <c r="E68" s="35"/>
      <c r="F68" s="35"/>
      <c r="G68" s="42" t="s">
        <v>30</v>
      </c>
      <c r="H68" s="36" t="s">
        <v>28</v>
      </c>
      <c r="I68" s="37" t="s">
        <v>29</v>
      </c>
      <c r="J68" s="37" t="s">
        <v>29</v>
      </c>
      <c r="K68" s="37" t="s">
        <v>29</v>
      </c>
      <c r="L68" s="37" t="s">
        <v>29</v>
      </c>
      <c r="M68" s="37" t="s">
        <v>29</v>
      </c>
      <c r="N68" s="36" t="s">
        <v>262</v>
      </c>
      <c r="O68" s="35"/>
      <c r="P68" s="37" t="s">
        <v>29</v>
      </c>
      <c r="Q68" s="326"/>
      <c r="R68" s="327"/>
      <c r="S68" s="327"/>
      <c r="T68" s="328"/>
      <c r="U68" s="327"/>
      <c r="V68" s="327"/>
      <c r="W68" s="332"/>
    </row>
    <row r="69" spans="1:23" ht="28.5" customHeight="1">
      <c r="A69" s="34">
        <v>52</v>
      </c>
      <c r="B69" s="199"/>
      <c r="C69" s="35" t="s">
        <v>26</v>
      </c>
      <c r="D69" s="35" t="s">
        <v>27</v>
      </c>
      <c r="E69" s="35"/>
      <c r="F69" s="35"/>
      <c r="G69" s="42" t="s">
        <v>30</v>
      </c>
      <c r="H69" s="36" t="s">
        <v>28</v>
      </c>
      <c r="I69" s="37" t="s">
        <v>29</v>
      </c>
      <c r="J69" s="37" t="s">
        <v>29</v>
      </c>
      <c r="K69" s="37" t="s">
        <v>29</v>
      </c>
      <c r="L69" s="37" t="s">
        <v>29</v>
      </c>
      <c r="M69" s="37" t="s">
        <v>29</v>
      </c>
      <c r="N69" s="36" t="s">
        <v>262</v>
      </c>
      <c r="O69" s="35"/>
      <c r="P69" s="37" t="s">
        <v>29</v>
      </c>
      <c r="Q69" s="326"/>
      <c r="R69" s="327"/>
      <c r="S69" s="327"/>
      <c r="T69" s="328"/>
      <c r="U69" s="327"/>
      <c r="V69" s="327"/>
      <c r="W69" s="332"/>
    </row>
    <row r="70" spans="1:23" ht="28.5" customHeight="1">
      <c r="A70" s="34">
        <v>53</v>
      </c>
      <c r="B70" s="199"/>
      <c r="C70" s="35" t="s">
        <v>26</v>
      </c>
      <c r="D70" s="35" t="s">
        <v>27</v>
      </c>
      <c r="E70" s="35"/>
      <c r="F70" s="35"/>
      <c r="G70" s="42" t="s">
        <v>30</v>
      </c>
      <c r="H70" s="36" t="s">
        <v>28</v>
      </c>
      <c r="I70" s="37" t="s">
        <v>29</v>
      </c>
      <c r="J70" s="37" t="s">
        <v>29</v>
      </c>
      <c r="K70" s="37" t="s">
        <v>29</v>
      </c>
      <c r="L70" s="37" t="s">
        <v>29</v>
      </c>
      <c r="M70" s="37" t="s">
        <v>29</v>
      </c>
      <c r="N70" s="36" t="s">
        <v>262</v>
      </c>
      <c r="O70" s="35"/>
      <c r="P70" s="37" t="s">
        <v>29</v>
      </c>
      <c r="Q70" s="326"/>
      <c r="R70" s="327"/>
      <c r="S70" s="327"/>
      <c r="T70" s="328"/>
      <c r="U70" s="327"/>
      <c r="V70" s="327"/>
      <c r="W70" s="332"/>
    </row>
    <row r="71" spans="1:23" ht="28.5" customHeight="1">
      <c r="A71" s="34">
        <v>54</v>
      </c>
      <c r="B71" s="199"/>
      <c r="C71" s="35" t="s">
        <v>26</v>
      </c>
      <c r="D71" s="35" t="s">
        <v>27</v>
      </c>
      <c r="E71" s="35"/>
      <c r="F71" s="35"/>
      <c r="G71" s="42" t="s">
        <v>30</v>
      </c>
      <c r="H71" s="36" t="s">
        <v>28</v>
      </c>
      <c r="I71" s="37" t="s">
        <v>29</v>
      </c>
      <c r="J71" s="37" t="s">
        <v>29</v>
      </c>
      <c r="K71" s="37" t="s">
        <v>29</v>
      </c>
      <c r="L71" s="37" t="s">
        <v>29</v>
      </c>
      <c r="M71" s="37" t="s">
        <v>29</v>
      </c>
      <c r="N71" s="36" t="s">
        <v>262</v>
      </c>
      <c r="O71" s="35"/>
      <c r="P71" s="37" t="s">
        <v>29</v>
      </c>
      <c r="Q71" s="326"/>
      <c r="R71" s="327"/>
      <c r="S71" s="327"/>
      <c r="T71" s="328"/>
      <c r="U71" s="327"/>
      <c r="V71" s="327"/>
      <c r="W71" s="332"/>
    </row>
    <row r="72" spans="1:23" ht="28.5" customHeight="1">
      <c r="A72" s="34">
        <v>55</v>
      </c>
      <c r="B72" s="199"/>
      <c r="C72" s="35" t="s">
        <v>26</v>
      </c>
      <c r="D72" s="35" t="s">
        <v>27</v>
      </c>
      <c r="E72" s="35"/>
      <c r="F72" s="35"/>
      <c r="G72" s="42" t="s">
        <v>30</v>
      </c>
      <c r="H72" s="36" t="s">
        <v>28</v>
      </c>
      <c r="I72" s="37" t="s">
        <v>29</v>
      </c>
      <c r="J72" s="37" t="s">
        <v>29</v>
      </c>
      <c r="K72" s="37" t="s">
        <v>29</v>
      </c>
      <c r="L72" s="37" t="s">
        <v>29</v>
      </c>
      <c r="M72" s="37" t="s">
        <v>29</v>
      </c>
      <c r="N72" s="36" t="s">
        <v>262</v>
      </c>
      <c r="O72" s="35"/>
      <c r="P72" s="37" t="s">
        <v>29</v>
      </c>
      <c r="Q72" s="326"/>
      <c r="R72" s="327"/>
      <c r="S72" s="327"/>
      <c r="T72" s="328"/>
      <c r="U72" s="327"/>
      <c r="V72" s="327"/>
      <c r="W72" s="332"/>
    </row>
    <row r="73" spans="1:23" ht="28.5" customHeight="1">
      <c r="A73" s="34">
        <v>56</v>
      </c>
      <c r="B73" s="199"/>
      <c r="C73" s="35" t="s">
        <v>26</v>
      </c>
      <c r="D73" s="35" t="s">
        <v>27</v>
      </c>
      <c r="E73" s="35"/>
      <c r="F73" s="35"/>
      <c r="G73" s="42" t="s">
        <v>30</v>
      </c>
      <c r="H73" s="36" t="s">
        <v>28</v>
      </c>
      <c r="I73" s="37" t="s">
        <v>29</v>
      </c>
      <c r="J73" s="37" t="s">
        <v>29</v>
      </c>
      <c r="K73" s="37" t="s">
        <v>29</v>
      </c>
      <c r="L73" s="37" t="s">
        <v>29</v>
      </c>
      <c r="M73" s="37" t="s">
        <v>29</v>
      </c>
      <c r="N73" s="36" t="s">
        <v>262</v>
      </c>
      <c r="O73" s="35"/>
      <c r="P73" s="37" t="s">
        <v>29</v>
      </c>
      <c r="Q73" s="326"/>
      <c r="R73" s="327"/>
      <c r="S73" s="327"/>
      <c r="T73" s="328"/>
      <c r="U73" s="327"/>
      <c r="V73" s="327"/>
      <c r="W73" s="332"/>
    </row>
    <row r="74" spans="1:23" ht="28.5" customHeight="1">
      <c r="A74" s="34">
        <v>57</v>
      </c>
      <c r="B74" s="199"/>
      <c r="C74" s="35" t="s">
        <v>26</v>
      </c>
      <c r="D74" s="35" t="s">
        <v>27</v>
      </c>
      <c r="E74" s="35"/>
      <c r="F74" s="35"/>
      <c r="G74" s="42" t="s">
        <v>30</v>
      </c>
      <c r="H74" s="36" t="s">
        <v>28</v>
      </c>
      <c r="I74" s="37" t="s">
        <v>29</v>
      </c>
      <c r="J74" s="37" t="s">
        <v>29</v>
      </c>
      <c r="K74" s="37" t="s">
        <v>29</v>
      </c>
      <c r="L74" s="37" t="s">
        <v>29</v>
      </c>
      <c r="M74" s="37" t="s">
        <v>29</v>
      </c>
      <c r="N74" s="36" t="s">
        <v>262</v>
      </c>
      <c r="O74" s="35"/>
      <c r="P74" s="37" t="s">
        <v>29</v>
      </c>
      <c r="Q74" s="326"/>
      <c r="R74" s="327"/>
      <c r="S74" s="327"/>
      <c r="T74" s="328"/>
      <c r="U74" s="327"/>
      <c r="V74" s="327"/>
      <c r="W74" s="332"/>
    </row>
    <row r="75" spans="1:23" ht="28.5" customHeight="1">
      <c r="A75" s="34">
        <v>58</v>
      </c>
      <c r="B75" s="199"/>
      <c r="C75" s="35" t="s">
        <v>26</v>
      </c>
      <c r="D75" s="35" t="s">
        <v>27</v>
      </c>
      <c r="E75" s="35"/>
      <c r="F75" s="35"/>
      <c r="G75" s="42" t="s">
        <v>30</v>
      </c>
      <c r="H75" s="36" t="s">
        <v>28</v>
      </c>
      <c r="I75" s="37" t="s">
        <v>29</v>
      </c>
      <c r="J75" s="37" t="s">
        <v>29</v>
      </c>
      <c r="K75" s="37" t="s">
        <v>29</v>
      </c>
      <c r="L75" s="37" t="s">
        <v>29</v>
      </c>
      <c r="M75" s="37" t="s">
        <v>29</v>
      </c>
      <c r="N75" s="36" t="s">
        <v>262</v>
      </c>
      <c r="O75" s="35"/>
      <c r="P75" s="37" t="s">
        <v>29</v>
      </c>
      <c r="Q75" s="326"/>
      <c r="R75" s="327"/>
      <c r="S75" s="327"/>
      <c r="T75" s="328"/>
      <c r="U75" s="327"/>
      <c r="V75" s="327"/>
      <c r="W75" s="332"/>
    </row>
    <row r="76" spans="1:23" ht="28.5" customHeight="1">
      <c r="A76" s="34">
        <v>59</v>
      </c>
      <c r="B76" s="199"/>
      <c r="C76" s="35" t="s">
        <v>26</v>
      </c>
      <c r="D76" s="35" t="s">
        <v>27</v>
      </c>
      <c r="E76" s="35"/>
      <c r="F76" s="35"/>
      <c r="G76" s="42" t="s">
        <v>30</v>
      </c>
      <c r="H76" s="36" t="s">
        <v>28</v>
      </c>
      <c r="I76" s="37" t="s">
        <v>29</v>
      </c>
      <c r="J76" s="37" t="s">
        <v>29</v>
      </c>
      <c r="K76" s="37" t="s">
        <v>29</v>
      </c>
      <c r="L76" s="37" t="s">
        <v>29</v>
      </c>
      <c r="M76" s="37" t="s">
        <v>29</v>
      </c>
      <c r="N76" s="36" t="s">
        <v>262</v>
      </c>
      <c r="O76" s="35"/>
      <c r="P76" s="37" t="s">
        <v>29</v>
      </c>
      <c r="Q76" s="326"/>
      <c r="R76" s="327"/>
      <c r="S76" s="327"/>
      <c r="T76" s="328"/>
      <c r="U76" s="327"/>
      <c r="V76" s="327"/>
      <c r="W76" s="332"/>
    </row>
    <row r="77" spans="1:23" ht="28.5" customHeight="1">
      <c r="A77" s="34">
        <v>60</v>
      </c>
      <c r="B77" s="199"/>
      <c r="C77" s="35" t="s">
        <v>26</v>
      </c>
      <c r="D77" s="35" t="s">
        <v>27</v>
      </c>
      <c r="E77" s="35"/>
      <c r="F77" s="35"/>
      <c r="G77" s="42" t="s">
        <v>30</v>
      </c>
      <c r="H77" s="36" t="s">
        <v>28</v>
      </c>
      <c r="I77" s="37" t="s">
        <v>29</v>
      </c>
      <c r="J77" s="37" t="s">
        <v>29</v>
      </c>
      <c r="K77" s="37" t="s">
        <v>29</v>
      </c>
      <c r="L77" s="37" t="s">
        <v>29</v>
      </c>
      <c r="M77" s="37" t="s">
        <v>29</v>
      </c>
      <c r="N77" s="36" t="s">
        <v>262</v>
      </c>
      <c r="O77" s="35"/>
      <c r="P77" s="37" t="s">
        <v>29</v>
      </c>
      <c r="Q77" s="326"/>
      <c r="R77" s="327"/>
      <c r="S77" s="327"/>
      <c r="T77" s="328"/>
      <c r="U77" s="327"/>
      <c r="V77" s="327"/>
      <c r="W77" s="332"/>
    </row>
    <row r="78" spans="1:23" ht="28.5" customHeight="1">
      <c r="A78" s="34">
        <v>61</v>
      </c>
      <c r="B78" s="199"/>
      <c r="C78" s="35" t="s">
        <v>26</v>
      </c>
      <c r="D78" s="35" t="s">
        <v>27</v>
      </c>
      <c r="E78" s="35"/>
      <c r="F78" s="35"/>
      <c r="G78" s="42" t="s">
        <v>30</v>
      </c>
      <c r="H78" s="36" t="s">
        <v>28</v>
      </c>
      <c r="I78" s="37" t="s">
        <v>29</v>
      </c>
      <c r="J78" s="37" t="s">
        <v>29</v>
      </c>
      <c r="K78" s="37" t="s">
        <v>29</v>
      </c>
      <c r="L78" s="37" t="s">
        <v>29</v>
      </c>
      <c r="M78" s="37" t="s">
        <v>29</v>
      </c>
      <c r="N78" s="36" t="s">
        <v>262</v>
      </c>
      <c r="O78" s="35"/>
      <c r="P78" s="37" t="s">
        <v>29</v>
      </c>
      <c r="Q78" s="326"/>
      <c r="R78" s="327"/>
      <c r="S78" s="327"/>
      <c r="T78" s="328"/>
      <c r="U78" s="327"/>
      <c r="V78" s="327"/>
      <c r="W78" s="332"/>
    </row>
    <row r="79" spans="1:23" ht="28.5" customHeight="1">
      <c r="A79" s="34">
        <v>62</v>
      </c>
      <c r="B79" s="199"/>
      <c r="C79" s="35" t="s">
        <v>26</v>
      </c>
      <c r="D79" s="35" t="s">
        <v>27</v>
      </c>
      <c r="E79" s="35"/>
      <c r="F79" s="35"/>
      <c r="G79" s="42" t="s">
        <v>30</v>
      </c>
      <c r="H79" s="36" t="s">
        <v>28</v>
      </c>
      <c r="I79" s="37" t="s">
        <v>29</v>
      </c>
      <c r="J79" s="37" t="s">
        <v>29</v>
      </c>
      <c r="K79" s="37" t="s">
        <v>29</v>
      </c>
      <c r="L79" s="37" t="s">
        <v>29</v>
      </c>
      <c r="M79" s="37" t="s">
        <v>29</v>
      </c>
      <c r="N79" s="36" t="s">
        <v>262</v>
      </c>
      <c r="O79" s="35"/>
      <c r="P79" s="37" t="s">
        <v>29</v>
      </c>
      <c r="Q79" s="326"/>
      <c r="R79" s="327"/>
      <c r="S79" s="327"/>
      <c r="T79" s="328"/>
      <c r="U79" s="327"/>
      <c r="V79" s="327"/>
      <c r="W79" s="332"/>
    </row>
    <row r="80" spans="1:23" ht="28.5" customHeight="1">
      <c r="A80" s="34">
        <v>63</v>
      </c>
      <c r="B80" s="199"/>
      <c r="C80" s="35" t="s">
        <v>26</v>
      </c>
      <c r="D80" s="35" t="s">
        <v>27</v>
      </c>
      <c r="E80" s="35"/>
      <c r="F80" s="35"/>
      <c r="G80" s="42" t="s">
        <v>30</v>
      </c>
      <c r="H80" s="36" t="s">
        <v>28</v>
      </c>
      <c r="I80" s="37" t="s">
        <v>29</v>
      </c>
      <c r="J80" s="37" t="s">
        <v>29</v>
      </c>
      <c r="K80" s="37" t="s">
        <v>29</v>
      </c>
      <c r="L80" s="37" t="s">
        <v>29</v>
      </c>
      <c r="M80" s="37" t="s">
        <v>29</v>
      </c>
      <c r="N80" s="36" t="s">
        <v>262</v>
      </c>
      <c r="O80" s="35"/>
      <c r="P80" s="37" t="s">
        <v>29</v>
      </c>
      <c r="Q80" s="326"/>
      <c r="R80" s="327"/>
      <c r="S80" s="327"/>
      <c r="T80" s="328"/>
      <c r="U80" s="327"/>
      <c r="V80" s="327"/>
      <c r="W80" s="332"/>
    </row>
    <row r="81" spans="1:23" ht="28.5" customHeight="1">
      <c r="A81" s="34">
        <v>64</v>
      </c>
      <c r="B81" s="199"/>
      <c r="C81" s="35" t="s">
        <v>26</v>
      </c>
      <c r="D81" s="35" t="s">
        <v>27</v>
      </c>
      <c r="E81" s="35"/>
      <c r="F81" s="35"/>
      <c r="G81" s="42" t="s">
        <v>30</v>
      </c>
      <c r="H81" s="36" t="s">
        <v>28</v>
      </c>
      <c r="I81" s="37" t="s">
        <v>29</v>
      </c>
      <c r="J81" s="37" t="s">
        <v>29</v>
      </c>
      <c r="K81" s="37" t="s">
        <v>29</v>
      </c>
      <c r="L81" s="37" t="s">
        <v>29</v>
      </c>
      <c r="M81" s="37" t="s">
        <v>29</v>
      </c>
      <c r="N81" s="36" t="s">
        <v>262</v>
      </c>
      <c r="O81" s="35"/>
      <c r="P81" s="37" t="s">
        <v>29</v>
      </c>
      <c r="Q81" s="326"/>
      <c r="R81" s="327"/>
      <c r="S81" s="327"/>
      <c r="T81" s="328"/>
      <c r="U81" s="327"/>
      <c r="V81" s="327"/>
      <c r="W81" s="332"/>
    </row>
    <row r="82" spans="1:23" ht="28.5" customHeight="1">
      <c r="A82" s="34">
        <v>65</v>
      </c>
      <c r="B82" s="199"/>
      <c r="C82" s="35" t="s">
        <v>26</v>
      </c>
      <c r="D82" s="35" t="s">
        <v>27</v>
      </c>
      <c r="E82" s="35"/>
      <c r="F82" s="35"/>
      <c r="G82" s="42" t="s">
        <v>30</v>
      </c>
      <c r="H82" s="36" t="s">
        <v>28</v>
      </c>
      <c r="I82" s="37" t="s">
        <v>29</v>
      </c>
      <c r="J82" s="37" t="s">
        <v>29</v>
      </c>
      <c r="K82" s="37" t="s">
        <v>29</v>
      </c>
      <c r="L82" s="37" t="s">
        <v>29</v>
      </c>
      <c r="M82" s="37" t="s">
        <v>29</v>
      </c>
      <c r="N82" s="36" t="s">
        <v>262</v>
      </c>
      <c r="O82" s="35"/>
      <c r="P82" s="37" t="s">
        <v>29</v>
      </c>
      <c r="Q82" s="326"/>
      <c r="R82" s="327"/>
      <c r="S82" s="327"/>
      <c r="T82" s="328"/>
      <c r="U82" s="327"/>
      <c r="V82" s="327"/>
      <c r="W82" s="332"/>
    </row>
    <row r="83" spans="1:23" ht="28.5" customHeight="1">
      <c r="A83" s="34">
        <v>66</v>
      </c>
      <c r="B83" s="199"/>
      <c r="C83" s="35" t="s">
        <v>26</v>
      </c>
      <c r="D83" s="35" t="s">
        <v>27</v>
      </c>
      <c r="E83" s="35"/>
      <c r="F83" s="35"/>
      <c r="G83" s="42" t="s">
        <v>30</v>
      </c>
      <c r="H83" s="36" t="s">
        <v>28</v>
      </c>
      <c r="I83" s="37" t="s">
        <v>29</v>
      </c>
      <c r="J83" s="37" t="s">
        <v>29</v>
      </c>
      <c r="K83" s="37" t="s">
        <v>29</v>
      </c>
      <c r="L83" s="37" t="s">
        <v>29</v>
      </c>
      <c r="M83" s="37" t="s">
        <v>29</v>
      </c>
      <c r="N83" s="36" t="s">
        <v>262</v>
      </c>
      <c r="O83" s="35"/>
      <c r="P83" s="37" t="s">
        <v>29</v>
      </c>
      <c r="Q83" s="326"/>
      <c r="R83" s="327"/>
      <c r="S83" s="327"/>
      <c r="T83" s="328"/>
      <c r="U83" s="327"/>
      <c r="V83" s="327"/>
      <c r="W83" s="332"/>
    </row>
    <row r="84" spans="1:23" ht="28.5" customHeight="1">
      <c r="A84" s="34">
        <v>67</v>
      </c>
      <c r="B84" s="199"/>
      <c r="C84" s="35" t="s">
        <v>26</v>
      </c>
      <c r="D84" s="35" t="s">
        <v>27</v>
      </c>
      <c r="E84" s="35"/>
      <c r="F84" s="35"/>
      <c r="G84" s="42" t="s">
        <v>30</v>
      </c>
      <c r="H84" s="36" t="s">
        <v>28</v>
      </c>
      <c r="I84" s="37" t="s">
        <v>29</v>
      </c>
      <c r="J84" s="37" t="s">
        <v>29</v>
      </c>
      <c r="K84" s="37" t="s">
        <v>29</v>
      </c>
      <c r="L84" s="37" t="s">
        <v>29</v>
      </c>
      <c r="M84" s="37" t="s">
        <v>29</v>
      </c>
      <c r="N84" s="36" t="s">
        <v>262</v>
      </c>
      <c r="O84" s="35"/>
      <c r="P84" s="37" t="s">
        <v>29</v>
      </c>
      <c r="Q84" s="326"/>
      <c r="R84" s="327"/>
      <c r="S84" s="327"/>
      <c r="T84" s="328"/>
      <c r="U84" s="327"/>
      <c r="V84" s="327"/>
      <c r="W84" s="332"/>
    </row>
    <row r="85" spans="1:23" ht="28.5" customHeight="1">
      <c r="A85" s="34">
        <v>68</v>
      </c>
      <c r="B85" s="199"/>
      <c r="C85" s="35" t="s">
        <v>26</v>
      </c>
      <c r="D85" s="35" t="s">
        <v>27</v>
      </c>
      <c r="E85" s="35"/>
      <c r="F85" s="35"/>
      <c r="G85" s="42" t="s">
        <v>30</v>
      </c>
      <c r="H85" s="36" t="s">
        <v>28</v>
      </c>
      <c r="I85" s="37" t="s">
        <v>29</v>
      </c>
      <c r="J85" s="37" t="s">
        <v>29</v>
      </c>
      <c r="K85" s="37" t="s">
        <v>29</v>
      </c>
      <c r="L85" s="37" t="s">
        <v>29</v>
      </c>
      <c r="M85" s="37" t="s">
        <v>29</v>
      </c>
      <c r="N85" s="36" t="s">
        <v>262</v>
      </c>
      <c r="O85" s="35"/>
      <c r="P85" s="37" t="s">
        <v>29</v>
      </c>
      <c r="Q85" s="326"/>
      <c r="R85" s="327"/>
      <c r="S85" s="327"/>
      <c r="T85" s="328"/>
      <c r="U85" s="327"/>
      <c r="V85" s="327"/>
      <c r="W85" s="332"/>
    </row>
    <row r="86" spans="1:23" ht="28.5" customHeight="1">
      <c r="A86" s="34">
        <v>69</v>
      </c>
      <c r="B86" s="199"/>
      <c r="C86" s="35" t="s">
        <v>26</v>
      </c>
      <c r="D86" s="35" t="s">
        <v>27</v>
      </c>
      <c r="E86" s="35"/>
      <c r="F86" s="35"/>
      <c r="G86" s="42" t="s">
        <v>30</v>
      </c>
      <c r="H86" s="36" t="s">
        <v>28</v>
      </c>
      <c r="I86" s="37" t="s">
        <v>29</v>
      </c>
      <c r="J86" s="37" t="s">
        <v>29</v>
      </c>
      <c r="K86" s="37" t="s">
        <v>29</v>
      </c>
      <c r="L86" s="37" t="s">
        <v>29</v>
      </c>
      <c r="M86" s="37" t="s">
        <v>29</v>
      </c>
      <c r="N86" s="36" t="s">
        <v>262</v>
      </c>
      <c r="O86" s="35"/>
      <c r="P86" s="37" t="s">
        <v>29</v>
      </c>
      <c r="Q86" s="326"/>
      <c r="R86" s="327"/>
      <c r="S86" s="327"/>
      <c r="T86" s="328"/>
      <c r="U86" s="327"/>
      <c r="V86" s="327"/>
      <c r="W86" s="332"/>
    </row>
    <row r="87" spans="1:23" ht="28.5" customHeight="1">
      <c r="A87" s="34">
        <v>70</v>
      </c>
      <c r="B87" s="199"/>
      <c r="C87" s="35" t="s">
        <v>26</v>
      </c>
      <c r="D87" s="35" t="s">
        <v>27</v>
      </c>
      <c r="E87" s="35"/>
      <c r="F87" s="35"/>
      <c r="G87" s="42" t="s">
        <v>30</v>
      </c>
      <c r="H87" s="36" t="s">
        <v>28</v>
      </c>
      <c r="I87" s="37" t="s">
        <v>29</v>
      </c>
      <c r="J87" s="37" t="s">
        <v>29</v>
      </c>
      <c r="K87" s="37" t="s">
        <v>29</v>
      </c>
      <c r="L87" s="37" t="s">
        <v>29</v>
      </c>
      <c r="M87" s="37" t="s">
        <v>29</v>
      </c>
      <c r="N87" s="36" t="s">
        <v>262</v>
      </c>
      <c r="O87" s="35"/>
      <c r="P87" s="37" t="s">
        <v>29</v>
      </c>
      <c r="Q87" s="326"/>
      <c r="R87" s="327"/>
      <c r="S87" s="327"/>
      <c r="T87" s="328"/>
      <c r="U87" s="327"/>
      <c r="V87" s="327"/>
      <c r="W87" s="332"/>
    </row>
    <row r="88" spans="1:23" ht="28.5" customHeight="1">
      <c r="A88" s="34">
        <v>71</v>
      </c>
      <c r="B88" s="199"/>
      <c r="C88" s="35" t="s">
        <v>26</v>
      </c>
      <c r="D88" s="35" t="s">
        <v>27</v>
      </c>
      <c r="E88" s="35"/>
      <c r="F88" s="35"/>
      <c r="G88" s="42" t="s">
        <v>30</v>
      </c>
      <c r="H88" s="36" t="s">
        <v>28</v>
      </c>
      <c r="I88" s="37" t="s">
        <v>29</v>
      </c>
      <c r="J88" s="37" t="s">
        <v>29</v>
      </c>
      <c r="K88" s="37" t="s">
        <v>29</v>
      </c>
      <c r="L88" s="37" t="s">
        <v>29</v>
      </c>
      <c r="M88" s="37" t="s">
        <v>29</v>
      </c>
      <c r="N88" s="36" t="s">
        <v>262</v>
      </c>
      <c r="O88" s="35"/>
      <c r="P88" s="37" t="s">
        <v>29</v>
      </c>
      <c r="Q88" s="326"/>
      <c r="R88" s="327"/>
      <c r="S88" s="327"/>
      <c r="T88" s="328"/>
      <c r="U88" s="327"/>
      <c r="V88" s="327"/>
      <c r="W88" s="332"/>
    </row>
    <row r="89" spans="1:23" ht="28.5" customHeight="1">
      <c r="A89" s="34">
        <v>72</v>
      </c>
      <c r="B89" s="199"/>
      <c r="C89" s="35" t="s">
        <v>26</v>
      </c>
      <c r="D89" s="35" t="s">
        <v>27</v>
      </c>
      <c r="E89" s="35"/>
      <c r="F89" s="35"/>
      <c r="G89" s="42" t="s">
        <v>30</v>
      </c>
      <c r="H89" s="36" t="s">
        <v>28</v>
      </c>
      <c r="I89" s="37" t="s">
        <v>29</v>
      </c>
      <c r="J89" s="37" t="s">
        <v>29</v>
      </c>
      <c r="K89" s="37" t="s">
        <v>29</v>
      </c>
      <c r="L89" s="37" t="s">
        <v>29</v>
      </c>
      <c r="M89" s="37" t="s">
        <v>29</v>
      </c>
      <c r="N89" s="36" t="s">
        <v>262</v>
      </c>
      <c r="O89" s="35"/>
      <c r="P89" s="37" t="s">
        <v>29</v>
      </c>
      <c r="Q89" s="326"/>
      <c r="R89" s="327"/>
      <c r="S89" s="327"/>
      <c r="T89" s="328"/>
      <c r="U89" s="327"/>
      <c r="V89" s="327"/>
      <c r="W89" s="332"/>
    </row>
    <row r="90" spans="1:23" ht="28.5" customHeight="1">
      <c r="A90" s="34">
        <v>73</v>
      </c>
      <c r="B90" s="199"/>
      <c r="C90" s="35" t="s">
        <v>26</v>
      </c>
      <c r="D90" s="35" t="s">
        <v>27</v>
      </c>
      <c r="E90" s="35"/>
      <c r="F90" s="35"/>
      <c r="G90" s="42" t="s">
        <v>30</v>
      </c>
      <c r="H90" s="36" t="s">
        <v>28</v>
      </c>
      <c r="I90" s="37" t="s">
        <v>29</v>
      </c>
      <c r="J90" s="37" t="s">
        <v>29</v>
      </c>
      <c r="K90" s="37" t="s">
        <v>29</v>
      </c>
      <c r="L90" s="37" t="s">
        <v>29</v>
      </c>
      <c r="M90" s="37" t="s">
        <v>29</v>
      </c>
      <c r="N90" s="36" t="s">
        <v>262</v>
      </c>
      <c r="O90" s="35"/>
      <c r="P90" s="37" t="s">
        <v>29</v>
      </c>
      <c r="Q90" s="326"/>
      <c r="R90" s="327"/>
      <c r="S90" s="327"/>
      <c r="T90" s="328"/>
      <c r="U90" s="327"/>
      <c r="V90" s="327"/>
      <c r="W90" s="332"/>
    </row>
    <row r="91" spans="1:23" ht="28.5" customHeight="1">
      <c r="A91" s="34">
        <v>74</v>
      </c>
      <c r="B91" s="199"/>
      <c r="C91" s="35" t="s">
        <v>26</v>
      </c>
      <c r="D91" s="35" t="s">
        <v>27</v>
      </c>
      <c r="E91" s="35"/>
      <c r="F91" s="35"/>
      <c r="G91" s="42" t="s">
        <v>30</v>
      </c>
      <c r="H91" s="36" t="s">
        <v>28</v>
      </c>
      <c r="I91" s="37" t="s">
        <v>29</v>
      </c>
      <c r="J91" s="37" t="s">
        <v>29</v>
      </c>
      <c r="K91" s="37" t="s">
        <v>29</v>
      </c>
      <c r="L91" s="37" t="s">
        <v>29</v>
      </c>
      <c r="M91" s="37" t="s">
        <v>29</v>
      </c>
      <c r="N91" s="36" t="s">
        <v>262</v>
      </c>
      <c r="O91" s="35"/>
      <c r="P91" s="37" t="s">
        <v>29</v>
      </c>
      <c r="Q91" s="326"/>
      <c r="R91" s="327"/>
      <c r="S91" s="327"/>
      <c r="T91" s="328"/>
      <c r="U91" s="327"/>
      <c r="V91" s="327"/>
      <c r="W91" s="332"/>
    </row>
    <row r="92" spans="1:23" ht="28.5" customHeight="1">
      <c r="A92" s="34">
        <v>75</v>
      </c>
      <c r="B92" s="199"/>
      <c r="C92" s="35" t="s">
        <v>26</v>
      </c>
      <c r="D92" s="35" t="s">
        <v>27</v>
      </c>
      <c r="E92" s="35"/>
      <c r="F92" s="35"/>
      <c r="G92" s="42" t="s">
        <v>30</v>
      </c>
      <c r="H92" s="36" t="s">
        <v>28</v>
      </c>
      <c r="I92" s="37" t="s">
        <v>29</v>
      </c>
      <c r="J92" s="37" t="s">
        <v>29</v>
      </c>
      <c r="K92" s="37" t="s">
        <v>29</v>
      </c>
      <c r="L92" s="37" t="s">
        <v>29</v>
      </c>
      <c r="M92" s="37" t="s">
        <v>29</v>
      </c>
      <c r="N92" s="36" t="s">
        <v>262</v>
      </c>
      <c r="O92" s="35"/>
      <c r="P92" s="37" t="s">
        <v>29</v>
      </c>
      <c r="Q92" s="326"/>
      <c r="R92" s="327"/>
      <c r="S92" s="327"/>
      <c r="T92" s="328"/>
      <c r="U92" s="327"/>
      <c r="V92" s="327"/>
      <c r="W92" s="332"/>
    </row>
    <row r="93" spans="1:23" ht="28.5" customHeight="1">
      <c r="A93" s="34">
        <v>76</v>
      </c>
      <c r="B93" s="199"/>
      <c r="C93" s="35" t="s">
        <v>26</v>
      </c>
      <c r="D93" s="35" t="s">
        <v>27</v>
      </c>
      <c r="E93" s="35"/>
      <c r="F93" s="35"/>
      <c r="G93" s="42" t="s">
        <v>30</v>
      </c>
      <c r="H93" s="36" t="s">
        <v>28</v>
      </c>
      <c r="I93" s="37" t="s">
        <v>29</v>
      </c>
      <c r="J93" s="37" t="s">
        <v>29</v>
      </c>
      <c r="K93" s="37" t="s">
        <v>29</v>
      </c>
      <c r="L93" s="37" t="s">
        <v>29</v>
      </c>
      <c r="M93" s="37" t="s">
        <v>29</v>
      </c>
      <c r="N93" s="36" t="s">
        <v>262</v>
      </c>
      <c r="O93" s="35"/>
      <c r="P93" s="37" t="s">
        <v>29</v>
      </c>
      <c r="Q93" s="326"/>
      <c r="R93" s="327"/>
      <c r="S93" s="327"/>
      <c r="T93" s="328"/>
      <c r="U93" s="327"/>
      <c r="V93" s="327"/>
      <c r="W93" s="332"/>
    </row>
    <row r="94" spans="1:23" ht="28.5" customHeight="1">
      <c r="A94" s="34">
        <v>77</v>
      </c>
      <c r="B94" s="199"/>
      <c r="C94" s="35" t="s">
        <v>26</v>
      </c>
      <c r="D94" s="35" t="s">
        <v>27</v>
      </c>
      <c r="E94" s="35"/>
      <c r="F94" s="35"/>
      <c r="G94" s="42" t="s">
        <v>30</v>
      </c>
      <c r="H94" s="36" t="s">
        <v>28</v>
      </c>
      <c r="I94" s="37" t="s">
        <v>29</v>
      </c>
      <c r="J94" s="37" t="s">
        <v>29</v>
      </c>
      <c r="K94" s="37" t="s">
        <v>29</v>
      </c>
      <c r="L94" s="37" t="s">
        <v>29</v>
      </c>
      <c r="M94" s="37" t="s">
        <v>29</v>
      </c>
      <c r="N94" s="36" t="s">
        <v>262</v>
      </c>
      <c r="O94" s="35"/>
      <c r="P94" s="37" t="s">
        <v>29</v>
      </c>
      <c r="Q94" s="326"/>
      <c r="R94" s="327"/>
      <c r="S94" s="327"/>
      <c r="T94" s="328"/>
      <c r="U94" s="327"/>
      <c r="V94" s="327"/>
      <c r="W94" s="332"/>
    </row>
    <row r="95" spans="1:23" ht="28.5" customHeight="1">
      <c r="A95" s="34">
        <v>78</v>
      </c>
      <c r="B95" s="199"/>
      <c r="C95" s="35" t="s">
        <v>26</v>
      </c>
      <c r="D95" s="35" t="s">
        <v>27</v>
      </c>
      <c r="E95" s="35"/>
      <c r="F95" s="35"/>
      <c r="G95" s="42" t="s">
        <v>30</v>
      </c>
      <c r="H95" s="36" t="s">
        <v>28</v>
      </c>
      <c r="I95" s="37" t="s">
        <v>29</v>
      </c>
      <c r="J95" s="37" t="s">
        <v>29</v>
      </c>
      <c r="K95" s="37" t="s">
        <v>29</v>
      </c>
      <c r="L95" s="37" t="s">
        <v>29</v>
      </c>
      <c r="M95" s="37" t="s">
        <v>29</v>
      </c>
      <c r="N95" s="36" t="s">
        <v>262</v>
      </c>
      <c r="O95" s="35"/>
      <c r="P95" s="37" t="s">
        <v>29</v>
      </c>
      <c r="Q95" s="326"/>
      <c r="R95" s="327"/>
      <c r="S95" s="327"/>
      <c r="T95" s="328"/>
      <c r="U95" s="327"/>
      <c r="V95" s="327"/>
      <c r="W95" s="332"/>
    </row>
    <row r="96" spans="1:23" ht="28.5" customHeight="1">
      <c r="A96" s="34">
        <v>79</v>
      </c>
      <c r="B96" s="199"/>
      <c r="C96" s="35" t="s">
        <v>26</v>
      </c>
      <c r="D96" s="35" t="s">
        <v>27</v>
      </c>
      <c r="E96" s="35"/>
      <c r="F96" s="35"/>
      <c r="G96" s="42" t="s">
        <v>30</v>
      </c>
      <c r="H96" s="36" t="s">
        <v>28</v>
      </c>
      <c r="I96" s="37" t="s">
        <v>29</v>
      </c>
      <c r="J96" s="37" t="s">
        <v>29</v>
      </c>
      <c r="K96" s="37" t="s">
        <v>29</v>
      </c>
      <c r="L96" s="37" t="s">
        <v>29</v>
      </c>
      <c r="M96" s="37" t="s">
        <v>29</v>
      </c>
      <c r="N96" s="36" t="s">
        <v>262</v>
      </c>
      <c r="O96" s="35"/>
      <c r="P96" s="37" t="s">
        <v>29</v>
      </c>
      <c r="Q96" s="326"/>
      <c r="R96" s="327"/>
      <c r="S96" s="327"/>
      <c r="T96" s="328"/>
      <c r="U96" s="327"/>
      <c r="V96" s="327"/>
      <c r="W96" s="332"/>
    </row>
    <row r="97" spans="1:23" ht="28.5" customHeight="1" thickBot="1">
      <c r="A97" s="38">
        <v>80</v>
      </c>
      <c r="B97" s="200"/>
      <c r="C97" s="39" t="s">
        <v>26</v>
      </c>
      <c r="D97" s="39" t="s">
        <v>27</v>
      </c>
      <c r="E97" s="39"/>
      <c r="F97" s="39"/>
      <c r="G97" s="49" t="s">
        <v>30</v>
      </c>
      <c r="H97" s="40" t="s">
        <v>28</v>
      </c>
      <c r="I97" s="41" t="s">
        <v>29</v>
      </c>
      <c r="J97" s="41" t="s">
        <v>29</v>
      </c>
      <c r="K97" s="41" t="s">
        <v>29</v>
      </c>
      <c r="L97" s="41" t="s">
        <v>29</v>
      </c>
      <c r="M97" s="41" t="s">
        <v>29</v>
      </c>
      <c r="N97" s="40" t="s">
        <v>262</v>
      </c>
      <c r="O97" s="39"/>
      <c r="P97" s="41" t="s">
        <v>29</v>
      </c>
      <c r="Q97" s="329"/>
      <c r="R97" s="330"/>
      <c r="S97" s="330"/>
      <c r="T97" s="331"/>
      <c r="U97" s="330"/>
      <c r="V97" s="330"/>
      <c r="W97" s="333"/>
    </row>
  </sheetData>
  <mergeCells count="170">
    <mergeCell ref="Q20:T20"/>
    <mergeCell ref="U20:W20"/>
    <mergeCell ref="Q21:T21"/>
    <mergeCell ref="Q22:T22"/>
    <mergeCell ref="Q23:T23"/>
    <mergeCell ref="Q24:T24"/>
    <mergeCell ref="Q25:T25"/>
    <mergeCell ref="U21:W21"/>
    <mergeCell ref="U22:W22"/>
    <mergeCell ref="U23:W23"/>
    <mergeCell ref="U24:W24"/>
    <mergeCell ref="U25:W25"/>
    <mergeCell ref="A1:L1"/>
    <mergeCell ref="A6:B6"/>
    <mergeCell ref="C6:G6"/>
    <mergeCell ref="H6:I6"/>
    <mergeCell ref="L6:M6"/>
    <mergeCell ref="U1:V1"/>
    <mergeCell ref="Q18:T18"/>
    <mergeCell ref="U18:W18"/>
    <mergeCell ref="Q19:T19"/>
    <mergeCell ref="U19:W19"/>
    <mergeCell ref="U17:W17"/>
    <mergeCell ref="Q17:T17"/>
    <mergeCell ref="J6:K6"/>
    <mergeCell ref="A8:G9"/>
    <mergeCell ref="Q29:T29"/>
    <mergeCell ref="Q30:T30"/>
    <mergeCell ref="U26:W26"/>
    <mergeCell ref="U27:W27"/>
    <mergeCell ref="U28:W28"/>
    <mergeCell ref="U29:W29"/>
    <mergeCell ref="U30:W30"/>
    <mergeCell ref="Q31:T31"/>
    <mergeCell ref="Q32:T32"/>
    <mergeCell ref="Q26:T26"/>
    <mergeCell ref="Q27:T27"/>
    <mergeCell ref="Q28:T28"/>
    <mergeCell ref="Q33:T33"/>
    <mergeCell ref="Q34:T34"/>
    <mergeCell ref="Q35:T35"/>
    <mergeCell ref="U31:W31"/>
    <mergeCell ref="U32:W32"/>
    <mergeCell ref="U33:W33"/>
    <mergeCell ref="U34:W34"/>
    <mergeCell ref="U35:W35"/>
    <mergeCell ref="Q36:T36"/>
    <mergeCell ref="Q37:T37"/>
    <mergeCell ref="Q38:T38"/>
    <mergeCell ref="Q39:T39"/>
    <mergeCell ref="Q40:T40"/>
    <mergeCell ref="U36:W36"/>
    <mergeCell ref="U37:W37"/>
    <mergeCell ref="U38:W38"/>
    <mergeCell ref="U39:W39"/>
    <mergeCell ref="U40:W40"/>
    <mergeCell ref="Q41:T41"/>
    <mergeCell ref="Q42:T42"/>
    <mergeCell ref="Q43:T43"/>
    <mergeCell ref="Q44:T44"/>
    <mergeCell ref="Q45:T45"/>
    <mergeCell ref="U41:W41"/>
    <mergeCell ref="U42:W42"/>
    <mergeCell ref="U43:W43"/>
    <mergeCell ref="U44:W44"/>
    <mergeCell ref="U45:W45"/>
    <mergeCell ref="Q46:T46"/>
    <mergeCell ref="Q47:T47"/>
    <mergeCell ref="Q48:T48"/>
    <mergeCell ref="Q49:T49"/>
    <mergeCell ref="Q50:T50"/>
    <mergeCell ref="U46:W46"/>
    <mergeCell ref="U47:W47"/>
    <mergeCell ref="U48:W48"/>
    <mergeCell ref="U49:W49"/>
    <mergeCell ref="U50:W50"/>
    <mergeCell ref="Q51:T51"/>
    <mergeCell ref="Q52:T52"/>
    <mergeCell ref="Q53:T53"/>
    <mergeCell ref="Q54:T54"/>
    <mergeCell ref="Q55:T55"/>
    <mergeCell ref="U51:W51"/>
    <mergeCell ref="U52:W52"/>
    <mergeCell ref="U53:W53"/>
    <mergeCell ref="U54:W54"/>
    <mergeCell ref="U55:W55"/>
    <mergeCell ref="Q56:T56"/>
    <mergeCell ref="Q57:T57"/>
    <mergeCell ref="Q58:T58"/>
    <mergeCell ref="Q59:T59"/>
    <mergeCell ref="Q60:T60"/>
    <mergeCell ref="U56:W56"/>
    <mergeCell ref="U57:W57"/>
    <mergeCell ref="U58:W58"/>
    <mergeCell ref="U59:W59"/>
    <mergeCell ref="U60:W60"/>
    <mergeCell ref="Q61:T61"/>
    <mergeCell ref="Q62:T62"/>
    <mergeCell ref="Q63:T63"/>
    <mergeCell ref="Q64:T64"/>
    <mergeCell ref="Q65:T65"/>
    <mergeCell ref="U61:W61"/>
    <mergeCell ref="U62:W62"/>
    <mergeCell ref="U63:W63"/>
    <mergeCell ref="U64:W64"/>
    <mergeCell ref="U65:W65"/>
    <mergeCell ref="Q66:T66"/>
    <mergeCell ref="Q67:T67"/>
    <mergeCell ref="Q68:T68"/>
    <mergeCell ref="Q69:T69"/>
    <mergeCell ref="Q70:T70"/>
    <mergeCell ref="U66:W66"/>
    <mergeCell ref="U67:W67"/>
    <mergeCell ref="U68:W68"/>
    <mergeCell ref="U69:W69"/>
    <mergeCell ref="U70:W70"/>
    <mergeCell ref="Q71:T71"/>
    <mergeCell ref="Q72:T72"/>
    <mergeCell ref="Q73:T73"/>
    <mergeCell ref="Q74:T74"/>
    <mergeCell ref="Q75:T75"/>
    <mergeCell ref="U71:W71"/>
    <mergeCell ref="U72:W72"/>
    <mergeCell ref="U73:W73"/>
    <mergeCell ref="U74:W74"/>
    <mergeCell ref="U75:W75"/>
    <mergeCell ref="Q76:T76"/>
    <mergeCell ref="Q77:T77"/>
    <mergeCell ref="Q78:T78"/>
    <mergeCell ref="Q79:T79"/>
    <mergeCell ref="Q80:T80"/>
    <mergeCell ref="U76:W76"/>
    <mergeCell ref="U77:W77"/>
    <mergeCell ref="U78:W78"/>
    <mergeCell ref="U79:W79"/>
    <mergeCell ref="U80:W80"/>
    <mergeCell ref="Q81:T81"/>
    <mergeCell ref="Q82:T82"/>
    <mergeCell ref="Q83:T83"/>
    <mergeCell ref="Q84:T84"/>
    <mergeCell ref="Q85:T85"/>
    <mergeCell ref="U81:W81"/>
    <mergeCell ref="U82:W82"/>
    <mergeCell ref="U83:W83"/>
    <mergeCell ref="U84:W84"/>
    <mergeCell ref="U85:W85"/>
    <mergeCell ref="Q86:T86"/>
    <mergeCell ref="Q87:T87"/>
    <mergeCell ref="Q88:T88"/>
    <mergeCell ref="Q89:T89"/>
    <mergeCell ref="Q90:T90"/>
    <mergeCell ref="U86:W86"/>
    <mergeCell ref="U87:W87"/>
    <mergeCell ref="U88:W88"/>
    <mergeCell ref="U89:W89"/>
    <mergeCell ref="U90:W90"/>
    <mergeCell ref="Q91:T91"/>
    <mergeCell ref="Q92:T92"/>
    <mergeCell ref="Q93:T93"/>
    <mergeCell ref="Q94:T94"/>
    <mergeCell ref="Q95:T95"/>
    <mergeCell ref="Q96:T96"/>
    <mergeCell ref="Q97:T97"/>
    <mergeCell ref="U91:W91"/>
    <mergeCell ref="U92:W92"/>
    <mergeCell ref="U93:W93"/>
    <mergeCell ref="U94:W94"/>
    <mergeCell ref="U95:W95"/>
    <mergeCell ref="U96:W96"/>
    <mergeCell ref="U97:W97"/>
  </mergeCells>
  <phoneticPr fontId="2"/>
  <conditionalFormatting sqref="I18:M97">
    <cfRule type="containsText" dxfId="9" priority="14" operator="containsText" text="無">
      <formula>NOT(ISERROR(SEARCH("無",I18)))</formula>
    </cfRule>
    <cfRule type="containsText" dxfId="8" priority="15" operator="containsText" text="有">
      <formula>NOT(ISERROR(SEARCH("有",I18)))</formula>
    </cfRule>
    <cfRule type="containsText" dxfId="7" priority="16" operator="containsText" text="有">
      <formula>NOT(ISERROR(SEARCH("有",I18)))</formula>
    </cfRule>
  </conditionalFormatting>
  <conditionalFormatting sqref="N18:N97">
    <cfRule type="containsText" dxfId="6" priority="1" operator="containsText" text="校外">
      <formula>NOT(ISERROR(SEARCH("校外",N18)))</formula>
    </cfRule>
    <cfRule type="containsText" dxfId="5" priority="2" operator="containsText" text="校内">
      <formula>NOT(ISERROR(SEARCH("校内",N18)))</formula>
    </cfRule>
  </conditionalFormatting>
  <conditionalFormatting sqref="P18:P97">
    <cfRule type="containsText" dxfId="4" priority="7" operator="containsText" text="無">
      <formula>NOT(ISERROR(SEARCH("無",P18)))</formula>
    </cfRule>
    <cfRule type="containsText" dxfId="3" priority="8" operator="containsText" text="有">
      <formula>NOT(ISERROR(SEARCH("有",P18)))</formula>
    </cfRule>
  </conditionalFormatting>
  <conditionalFormatting sqref="Q6">
    <cfRule type="expression" dxfId="2" priority="6">
      <formula>$Q$6&lt;&gt;""</formula>
    </cfRule>
  </conditionalFormatting>
  <conditionalFormatting sqref="S6">
    <cfRule type="expression" dxfId="1" priority="5">
      <formula>$S$6&lt;&gt;""</formula>
    </cfRule>
  </conditionalFormatting>
  <conditionalFormatting sqref="U6">
    <cfRule type="expression" dxfId="0" priority="4">
      <formula>$U$6&lt;&gt;""</formula>
    </cfRule>
  </conditionalFormatting>
  <dataValidations count="5">
    <dataValidation type="list" allowBlank="1" showInputMessage="1" showErrorMessage="1" sqref="C18:C97" xr:uid="{9BB0E841-600E-482B-8BC8-03F59EFD95BB}">
      <formula1>"　　歳,0歳,1歳,2歳,3歳,4歳,5歳,6歳,7歳,8歳,9歳,10歳,11歳,12歳,13歳,14歳,15歳,16歳,17歳,18歳"</formula1>
    </dataValidation>
    <dataValidation type="list" allowBlank="1" showInputMessage="1" showErrorMessage="1" sqref="I18:M97 P18:P97" xr:uid="{492116DF-D8AC-4C20-85C8-2135CB1E769E}">
      <formula1>"有・無,有,無"</formula1>
    </dataValidation>
    <dataValidation type="list" allowBlank="1" showInputMessage="1" showErrorMessage="1" sqref="D18:D97" xr:uid="{3C14830F-043F-445D-84B7-914F5FCE242F}">
      <formula1>"男・女,男,女"</formula1>
    </dataValidation>
    <dataValidation type="list" allowBlank="1" showInputMessage="1" showErrorMessage="1" sqref="E18:E97" xr:uid="{21BA131B-A2E0-42E9-BA6E-320EBCBFA5C2}">
      <formula1>"職員,1学年,2学年,3学年,4学年,5学年,6学年"</formula1>
    </dataValidation>
    <dataValidation type="list" allowBlank="1" showInputMessage="1" showErrorMessage="1" sqref="N18:N97" xr:uid="{EA4F8F16-2641-459B-A48A-C6D9846E0B5C}">
      <formula1>"校内・校外,校内,校外"</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alignWithMargins="0">
    <oddHeader>&amp;RNo.&amp;P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43"/>
    <col min="3" max="3" width="9.375" bestFit="1" customWidth="1"/>
  </cols>
  <sheetData>
    <row r="1" spans="1:19">
      <c r="A1" t="s">
        <v>31</v>
      </c>
      <c r="B1" s="43" t="s">
        <v>0</v>
      </c>
      <c r="C1" t="str">
        <f>IF('(2)施設情報 '!$C$8="","",'(2)施設情報 '!$C$8)</f>
        <v/>
      </c>
      <c r="D1" t="str">
        <f>IF('(2)施設情報 '!$C$9="","",'(2)施設情報 '!$C$9)</f>
        <v/>
      </c>
      <c r="E1" t="str">
        <f>IF('(2)施設情報 '!$C$10="","",'(2)施設情報 '!$C$10)</f>
        <v/>
      </c>
      <c r="F1" t="str">
        <f>IF('(2)施設情報 '!$C$11="","",'(2)施設情報 '!$C$11)</f>
        <v/>
      </c>
      <c r="G1" t="str">
        <f>IF('(2)施設情報 '!$C$12="","",'(2)施設情報 '!$C$12)</f>
        <v/>
      </c>
      <c r="H1" t="str">
        <f>IF('(2)施設情報 '!$C$13="","",'(2)施設情報 '!$C$13)</f>
        <v/>
      </c>
      <c r="I1" t="str">
        <f>IF('(2)施設情報 '!$C$14="","",'(2)施設情報 '!$C$14)</f>
        <v/>
      </c>
      <c r="J1" t="str">
        <f>IF('(2)施設情報 '!$C$15="","",'(2)施設情報 '!$C$15)</f>
        <v/>
      </c>
      <c r="K1" t="str">
        <f>IF('(2)施設情報 '!$C$16="","",'(2)施設情報 '!$C$16)</f>
        <v/>
      </c>
      <c r="L1" t="str">
        <f>IF('(2)施設情報 '!$C$17="","",'(2)施設情報 '!$C$17)</f>
        <v/>
      </c>
      <c r="M1" t="str">
        <f>IF('(2)施設情報 '!$C$18="","",'(2)施設情報 '!$C$18)</f>
        <v/>
      </c>
      <c r="N1" t="str">
        <f>IF('(2)施設情報 '!$C$19="","",'(2)施設情報 '!$C$19)</f>
        <v/>
      </c>
      <c r="O1" t="str">
        <f>IF('(2)施設情報 '!$C$20="","",'(2)施設情報 '!$C$20)</f>
        <v/>
      </c>
      <c r="P1" t="str">
        <f>IF('(2)施設情報 '!$C$21="","",'(2)施設情報 '!$C$21)</f>
        <v/>
      </c>
      <c r="Q1" t="str">
        <f>IF('(2)施設情報 '!$C$22="","",'(2)施設情報 '!$C$22)</f>
        <v/>
      </c>
      <c r="R1" t="str">
        <f>IF('(2)施設情報 '!$C$23="","",'(2)施設情報 '!$C$23)</f>
        <v/>
      </c>
      <c r="S1" s="62" t="s">
        <v>94</v>
      </c>
    </row>
    <row r="2" spans="1:19">
      <c r="A2" t="s">
        <v>32</v>
      </c>
      <c r="B2" s="43">
        <f>MIN('(3)調査表'!G18:G97)</f>
        <v>0</v>
      </c>
      <c r="C2" s="64">
        <f>COUNTIFS('(3)調査表'!$G:$G,$B2,'(3)調査表'!$F:$F,集計!C$1)</f>
        <v>0</v>
      </c>
      <c r="D2" s="64">
        <f>COUNTIFS('(3)調査表'!$G:$G,$B2,'(3)調査表'!$F:$F,集計!D$1)</f>
        <v>0</v>
      </c>
      <c r="E2" s="64">
        <f>COUNTIFS('(3)調査表'!$G:$G,$B2,'(3)調査表'!$F:$F,集計!E$1)</f>
        <v>0</v>
      </c>
      <c r="F2" s="64">
        <f>COUNTIFS('(3)調査表'!$G:$G,$B2,'(3)調査表'!$F:$F,集計!F$1)</f>
        <v>0</v>
      </c>
      <c r="G2" s="64">
        <f>COUNTIFS('(3)調査表'!$G:$G,$B2,'(3)調査表'!$F:$F,集計!G$1)</f>
        <v>0</v>
      </c>
      <c r="H2" s="64">
        <f>COUNTIFS('(3)調査表'!$G:$G,$B2,'(3)調査表'!$F:$F,集計!H$1)</f>
        <v>0</v>
      </c>
      <c r="I2" s="64">
        <f>COUNTIFS('(3)調査表'!$G:$G,$B2,'(3)調査表'!$F:$F,集計!I$1)</f>
        <v>0</v>
      </c>
      <c r="J2" s="64">
        <f>COUNTIFS('(3)調査表'!$G:$G,$B2,'(3)調査表'!$F:$F,集計!J$1)</f>
        <v>0</v>
      </c>
      <c r="K2" s="64">
        <f>COUNTIFS('(3)調査表'!$G:$G,$B2,'(3)調査表'!$F:$F,集計!K$1)</f>
        <v>0</v>
      </c>
      <c r="L2" s="64">
        <f>COUNTIFS('(3)調査表'!$G:$G,$B2,'(3)調査表'!$F:$F,集計!L$1)</f>
        <v>0</v>
      </c>
      <c r="M2" s="64">
        <f>COUNTIFS('(3)調査表'!$G:$G,$B2,'(3)調査表'!$F:$F,集計!M$1)</f>
        <v>0</v>
      </c>
      <c r="N2" s="64">
        <f>COUNTIFS('(3)調査表'!$G:$G,$B2,'(3)調査表'!$F:$F,集計!N$1)</f>
        <v>0</v>
      </c>
      <c r="O2" s="64">
        <f>COUNTIFS('(3)調査表'!$G:$G,$B2,'(3)調査表'!$F:$F,集計!O$1)</f>
        <v>0</v>
      </c>
      <c r="P2" s="64">
        <f>COUNTIFS('(3)調査表'!$G:$G,$B2,'(3)調査表'!$F:$F,集計!P$1)</f>
        <v>0</v>
      </c>
      <c r="Q2" s="64">
        <f>COUNTIFS('(3)調査表'!$G:$G,$B2,'(3)調査表'!$F:$F,集計!Q$1)</f>
        <v>0</v>
      </c>
      <c r="R2" s="64">
        <f>COUNTIFS('(3)調査表'!$G:$G,$B2,'(3)調査表'!$F:$F,集計!R$1)</f>
        <v>0</v>
      </c>
      <c r="S2">
        <f>SUM(C2:R2)</f>
        <v>0</v>
      </c>
    </row>
    <row r="3" spans="1:19">
      <c r="A3" t="s">
        <v>33</v>
      </c>
      <c r="B3" s="43">
        <f>B2+1</f>
        <v>1</v>
      </c>
      <c r="C3" s="64">
        <f>COUNTIFS('(3)調査表'!$G:$G,$B3,'(3)調査表'!$F:$F,集計!C$1)</f>
        <v>0</v>
      </c>
      <c r="D3" s="64">
        <f>COUNTIFS('(3)調査表'!$G:$G,$B3,'(3)調査表'!$F:$F,集計!D$1)</f>
        <v>0</v>
      </c>
      <c r="E3" s="64">
        <f>COUNTIFS('(3)調査表'!$G:$G,$B3,'(3)調査表'!$F:$F,集計!E$1)</f>
        <v>0</v>
      </c>
      <c r="F3" s="64">
        <f>COUNTIFS('(3)調査表'!$G:$G,$B3,'(3)調査表'!$F:$F,集計!F$1)</f>
        <v>0</v>
      </c>
      <c r="G3" s="64">
        <f>COUNTIFS('(3)調査表'!$G:$G,$B3,'(3)調査表'!$F:$F,集計!G$1)</f>
        <v>0</v>
      </c>
      <c r="H3" s="64">
        <f>COUNTIFS('(3)調査表'!$G:$G,$B3,'(3)調査表'!$F:$F,集計!H$1)</f>
        <v>0</v>
      </c>
      <c r="I3" s="64">
        <f>COUNTIFS('(3)調査表'!$G:$G,$B3,'(3)調査表'!$F:$F,集計!I$1)</f>
        <v>0</v>
      </c>
      <c r="J3" s="64">
        <f>COUNTIFS('(3)調査表'!$G:$G,$B3,'(3)調査表'!$F:$F,集計!J$1)</f>
        <v>0</v>
      </c>
      <c r="K3" s="64">
        <f>COUNTIFS('(3)調査表'!$G:$G,$B3,'(3)調査表'!$F:$F,集計!K$1)</f>
        <v>0</v>
      </c>
      <c r="L3" s="64">
        <f>COUNTIFS('(3)調査表'!$G:$G,$B3,'(3)調査表'!$F:$F,集計!L$1)</f>
        <v>0</v>
      </c>
      <c r="M3" s="64">
        <f>COUNTIFS('(3)調査表'!$G:$G,$B3,'(3)調査表'!$F:$F,集計!M$1)</f>
        <v>0</v>
      </c>
      <c r="N3" s="64">
        <f>COUNTIFS('(3)調査表'!$G:$G,$B3,'(3)調査表'!$F:$F,集計!N$1)</f>
        <v>0</v>
      </c>
      <c r="O3" s="64">
        <f>COUNTIFS('(3)調査表'!$G:$G,$B3,'(3)調査表'!$F:$F,集計!O$1)</f>
        <v>0</v>
      </c>
      <c r="P3" s="64">
        <f>COUNTIFS('(3)調査表'!$G:$G,$B3,'(3)調査表'!$F:$F,集計!P$1)</f>
        <v>0</v>
      </c>
      <c r="Q3" s="64">
        <f>COUNTIFS('(3)調査表'!$G:$G,$B3,'(3)調査表'!$F:$F,集計!Q$1)</f>
        <v>0</v>
      </c>
      <c r="R3" s="64">
        <f>COUNTIFS('(3)調査表'!$G:$G,$B3,'(3)調査表'!$F:$F,集計!R$1)</f>
        <v>0</v>
      </c>
      <c r="S3">
        <f t="shared" ref="S3:S62" si="0">SUM(C3:R3)</f>
        <v>0</v>
      </c>
    </row>
    <row r="4" spans="1:19">
      <c r="A4" t="s">
        <v>34</v>
      </c>
      <c r="B4" s="43">
        <f>B2+2</f>
        <v>2</v>
      </c>
      <c r="C4" s="64">
        <f>COUNTIFS('(3)調査表'!$G:$G,$B4,'(3)調査表'!$F:$F,集計!C$1)</f>
        <v>0</v>
      </c>
      <c r="D4" s="64">
        <f>COUNTIFS('(3)調査表'!$G:$G,$B4,'(3)調査表'!$F:$F,集計!D$1)</f>
        <v>0</v>
      </c>
      <c r="E4" s="64">
        <f>COUNTIFS('(3)調査表'!$G:$G,$B4,'(3)調査表'!$F:$F,集計!E$1)</f>
        <v>0</v>
      </c>
      <c r="F4" s="64">
        <f>COUNTIFS('(3)調査表'!$G:$G,$B4,'(3)調査表'!$F:$F,集計!F$1)</f>
        <v>0</v>
      </c>
      <c r="G4" s="64">
        <f>COUNTIFS('(3)調査表'!$G:$G,$B4,'(3)調査表'!$F:$F,集計!G$1)</f>
        <v>0</v>
      </c>
      <c r="H4" s="64">
        <f>COUNTIFS('(3)調査表'!$G:$G,$B4,'(3)調査表'!$F:$F,集計!H$1)</f>
        <v>0</v>
      </c>
      <c r="I4" s="64">
        <f>COUNTIFS('(3)調査表'!$G:$G,$B4,'(3)調査表'!$F:$F,集計!I$1)</f>
        <v>0</v>
      </c>
      <c r="J4" s="64">
        <f>COUNTIFS('(3)調査表'!$G:$G,$B4,'(3)調査表'!$F:$F,集計!J$1)</f>
        <v>0</v>
      </c>
      <c r="K4" s="64">
        <f>COUNTIFS('(3)調査表'!$G:$G,$B4,'(3)調査表'!$F:$F,集計!K$1)</f>
        <v>0</v>
      </c>
      <c r="L4" s="64">
        <f>COUNTIFS('(3)調査表'!$G:$G,$B4,'(3)調査表'!$F:$F,集計!L$1)</f>
        <v>0</v>
      </c>
      <c r="M4" s="64">
        <f>COUNTIFS('(3)調査表'!$G:$G,$B4,'(3)調査表'!$F:$F,集計!M$1)</f>
        <v>0</v>
      </c>
      <c r="N4" s="64">
        <f>COUNTIFS('(3)調査表'!$G:$G,$B4,'(3)調査表'!$F:$F,集計!N$1)</f>
        <v>0</v>
      </c>
      <c r="O4" s="64">
        <f>COUNTIFS('(3)調査表'!$G:$G,$B4,'(3)調査表'!$F:$F,集計!O$1)</f>
        <v>0</v>
      </c>
      <c r="P4" s="64">
        <f>COUNTIFS('(3)調査表'!$G:$G,$B4,'(3)調査表'!$F:$F,集計!P$1)</f>
        <v>0</v>
      </c>
      <c r="Q4" s="64">
        <f>COUNTIFS('(3)調査表'!$G:$G,$B4,'(3)調査表'!$F:$F,集計!Q$1)</f>
        <v>0</v>
      </c>
      <c r="R4" s="64">
        <f>COUNTIFS('(3)調査表'!$G:$G,$B4,'(3)調査表'!$F:$F,集計!R$1)</f>
        <v>0</v>
      </c>
      <c r="S4">
        <f t="shared" si="0"/>
        <v>0</v>
      </c>
    </row>
    <row r="5" spans="1:19">
      <c r="A5" t="s">
        <v>35</v>
      </c>
      <c r="B5" s="43">
        <f>B2+3</f>
        <v>3</v>
      </c>
      <c r="C5" s="64">
        <f>COUNTIFS('(3)調査表'!$G:$G,$B5,'(3)調査表'!$F:$F,集計!C$1)</f>
        <v>0</v>
      </c>
      <c r="D5" s="64">
        <f>COUNTIFS('(3)調査表'!$G:$G,$B5,'(3)調査表'!$F:$F,集計!D$1)</f>
        <v>0</v>
      </c>
      <c r="E5" s="64">
        <f>COUNTIFS('(3)調査表'!$G:$G,$B5,'(3)調査表'!$F:$F,集計!E$1)</f>
        <v>0</v>
      </c>
      <c r="F5" s="64">
        <f>COUNTIFS('(3)調査表'!$G:$G,$B5,'(3)調査表'!$F:$F,集計!F$1)</f>
        <v>0</v>
      </c>
      <c r="G5" s="64">
        <f>COUNTIFS('(3)調査表'!$G:$G,$B5,'(3)調査表'!$F:$F,集計!G$1)</f>
        <v>0</v>
      </c>
      <c r="H5" s="64">
        <f>COUNTIFS('(3)調査表'!$G:$G,$B5,'(3)調査表'!$F:$F,集計!H$1)</f>
        <v>0</v>
      </c>
      <c r="I5" s="64">
        <f>COUNTIFS('(3)調査表'!$G:$G,$B5,'(3)調査表'!$F:$F,集計!I$1)</f>
        <v>0</v>
      </c>
      <c r="J5" s="64">
        <f>COUNTIFS('(3)調査表'!$G:$G,$B5,'(3)調査表'!$F:$F,集計!J$1)</f>
        <v>0</v>
      </c>
      <c r="K5" s="64">
        <f>COUNTIFS('(3)調査表'!$G:$G,$B5,'(3)調査表'!$F:$F,集計!K$1)</f>
        <v>0</v>
      </c>
      <c r="L5" s="64">
        <f>COUNTIFS('(3)調査表'!$G:$G,$B5,'(3)調査表'!$F:$F,集計!L$1)</f>
        <v>0</v>
      </c>
      <c r="M5" s="64">
        <f>COUNTIFS('(3)調査表'!$G:$G,$B5,'(3)調査表'!$F:$F,集計!M$1)</f>
        <v>0</v>
      </c>
      <c r="N5" s="64">
        <f>COUNTIFS('(3)調査表'!$G:$G,$B5,'(3)調査表'!$F:$F,集計!N$1)</f>
        <v>0</v>
      </c>
      <c r="O5" s="64">
        <f>COUNTIFS('(3)調査表'!$G:$G,$B5,'(3)調査表'!$F:$F,集計!O$1)</f>
        <v>0</v>
      </c>
      <c r="P5" s="64">
        <f>COUNTIFS('(3)調査表'!$G:$G,$B5,'(3)調査表'!$F:$F,集計!P$1)</f>
        <v>0</v>
      </c>
      <c r="Q5" s="64">
        <f>COUNTIFS('(3)調査表'!$G:$G,$B5,'(3)調査表'!$F:$F,集計!Q$1)</f>
        <v>0</v>
      </c>
      <c r="R5" s="64">
        <f>COUNTIFS('(3)調査表'!$G:$G,$B5,'(3)調査表'!$F:$F,集計!R$1)</f>
        <v>0</v>
      </c>
      <c r="S5">
        <f t="shared" si="0"/>
        <v>0</v>
      </c>
    </row>
    <row r="6" spans="1:19">
      <c r="A6" t="s">
        <v>36</v>
      </c>
      <c r="B6" s="43">
        <f>B2+4</f>
        <v>4</v>
      </c>
      <c r="C6" s="64">
        <f>COUNTIFS('(3)調査表'!$G:$G,$B6,'(3)調査表'!$F:$F,集計!C$1)</f>
        <v>0</v>
      </c>
      <c r="D6" s="64">
        <f>COUNTIFS('(3)調査表'!$G:$G,$B6,'(3)調査表'!$F:$F,集計!D$1)</f>
        <v>0</v>
      </c>
      <c r="E6" s="64">
        <f>COUNTIFS('(3)調査表'!$G:$G,$B6,'(3)調査表'!$F:$F,集計!E$1)</f>
        <v>0</v>
      </c>
      <c r="F6" s="64">
        <f>COUNTIFS('(3)調査表'!$G:$G,$B6,'(3)調査表'!$F:$F,集計!F$1)</f>
        <v>0</v>
      </c>
      <c r="G6" s="64">
        <f>COUNTIFS('(3)調査表'!$G:$G,$B6,'(3)調査表'!$F:$F,集計!G$1)</f>
        <v>0</v>
      </c>
      <c r="H6" s="64">
        <f>COUNTIFS('(3)調査表'!$G:$G,$B6,'(3)調査表'!$F:$F,集計!H$1)</f>
        <v>0</v>
      </c>
      <c r="I6" s="64">
        <f>COUNTIFS('(3)調査表'!$G:$G,$B6,'(3)調査表'!$F:$F,集計!I$1)</f>
        <v>0</v>
      </c>
      <c r="J6" s="64">
        <f>COUNTIFS('(3)調査表'!$G:$G,$B6,'(3)調査表'!$F:$F,集計!J$1)</f>
        <v>0</v>
      </c>
      <c r="K6" s="64">
        <f>COUNTIFS('(3)調査表'!$G:$G,$B6,'(3)調査表'!$F:$F,集計!K$1)</f>
        <v>0</v>
      </c>
      <c r="L6" s="64">
        <f>COUNTIFS('(3)調査表'!$G:$G,$B6,'(3)調査表'!$F:$F,集計!L$1)</f>
        <v>0</v>
      </c>
      <c r="M6" s="64">
        <f>COUNTIFS('(3)調査表'!$G:$G,$B6,'(3)調査表'!$F:$F,集計!M$1)</f>
        <v>0</v>
      </c>
      <c r="N6" s="64">
        <f>COUNTIFS('(3)調査表'!$G:$G,$B6,'(3)調査表'!$F:$F,集計!N$1)</f>
        <v>0</v>
      </c>
      <c r="O6" s="64">
        <f>COUNTIFS('(3)調査表'!$G:$G,$B6,'(3)調査表'!$F:$F,集計!O$1)</f>
        <v>0</v>
      </c>
      <c r="P6" s="64">
        <f>COUNTIFS('(3)調査表'!$G:$G,$B6,'(3)調査表'!$F:$F,集計!P$1)</f>
        <v>0</v>
      </c>
      <c r="Q6" s="64">
        <f>COUNTIFS('(3)調査表'!$G:$G,$B6,'(3)調査表'!$F:$F,集計!Q$1)</f>
        <v>0</v>
      </c>
      <c r="R6" s="64">
        <f>COUNTIFS('(3)調査表'!$G:$G,$B6,'(3)調査表'!$F:$F,集計!R$1)</f>
        <v>0</v>
      </c>
      <c r="S6">
        <f t="shared" si="0"/>
        <v>0</v>
      </c>
    </row>
    <row r="7" spans="1:19">
      <c r="A7" t="s">
        <v>37</v>
      </c>
      <c r="B7" s="43">
        <f>B2+5</f>
        <v>5</v>
      </c>
      <c r="C7" s="64">
        <f>COUNTIFS('(3)調査表'!$G:$G,$B7,'(3)調査表'!$F:$F,集計!C$1)</f>
        <v>0</v>
      </c>
      <c r="D7" s="64">
        <f>COUNTIFS('(3)調査表'!$G:$G,$B7,'(3)調査表'!$F:$F,集計!D$1)</f>
        <v>0</v>
      </c>
      <c r="E7" s="64">
        <f>COUNTIFS('(3)調査表'!$G:$G,$B7,'(3)調査表'!$F:$F,集計!E$1)</f>
        <v>0</v>
      </c>
      <c r="F7" s="64">
        <f>COUNTIFS('(3)調査表'!$G:$G,$B7,'(3)調査表'!$F:$F,集計!F$1)</f>
        <v>0</v>
      </c>
      <c r="G7" s="64">
        <f>COUNTIFS('(3)調査表'!$G:$G,$B7,'(3)調査表'!$F:$F,集計!G$1)</f>
        <v>0</v>
      </c>
      <c r="H7" s="64">
        <f>COUNTIFS('(3)調査表'!$G:$G,$B7,'(3)調査表'!$F:$F,集計!H$1)</f>
        <v>0</v>
      </c>
      <c r="I7" s="64">
        <f>COUNTIFS('(3)調査表'!$G:$G,$B7,'(3)調査表'!$F:$F,集計!I$1)</f>
        <v>0</v>
      </c>
      <c r="J7" s="64">
        <f>COUNTIFS('(3)調査表'!$G:$G,$B7,'(3)調査表'!$F:$F,集計!J$1)</f>
        <v>0</v>
      </c>
      <c r="K7" s="64">
        <f>COUNTIFS('(3)調査表'!$G:$G,$B7,'(3)調査表'!$F:$F,集計!K$1)</f>
        <v>0</v>
      </c>
      <c r="L7" s="64">
        <f>COUNTIFS('(3)調査表'!$G:$G,$B7,'(3)調査表'!$F:$F,集計!L$1)</f>
        <v>0</v>
      </c>
      <c r="M7" s="64">
        <f>COUNTIFS('(3)調査表'!$G:$G,$B7,'(3)調査表'!$F:$F,集計!M$1)</f>
        <v>0</v>
      </c>
      <c r="N7" s="64">
        <f>COUNTIFS('(3)調査表'!$G:$G,$B7,'(3)調査表'!$F:$F,集計!N$1)</f>
        <v>0</v>
      </c>
      <c r="O7" s="64">
        <f>COUNTIFS('(3)調査表'!$G:$G,$B7,'(3)調査表'!$F:$F,集計!O$1)</f>
        <v>0</v>
      </c>
      <c r="P7" s="64">
        <f>COUNTIFS('(3)調査表'!$G:$G,$B7,'(3)調査表'!$F:$F,集計!P$1)</f>
        <v>0</v>
      </c>
      <c r="Q7" s="64">
        <f>COUNTIFS('(3)調査表'!$G:$G,$B7,'(3)調査表'!$F:$F,集計!Q$1)</f>
        <v>0</v>
      </c>
      <c r="R7" s="64">
        <f>COUNTIFS('(3)調査表'!$G:$G,$B7,'(3)調査表'!$F:$F,集計!R$1)</f>
        <v>0</v>
      </c>
      <c r="S7">
        <f t="shared" si="0"/>
        <v>0</v>
      </c>
    </row>
    <row r="8" spans="1:19">
      <c r="A8" t="s">
        <v>38</v>
      </c>
      <c r="B8" s="43">
        <f>B2+6</f>
        <v>6</v>
      </c>
      <c r="C8" s="64">
        <f>COUNTIFS('(3)調査表'!$G:$G,$B8,'(3)調査表'!$F:$F,集計!C$1)</f>
        <v>0</v>
      </c>
      <c r="D8" s="64">
        <f>COUNTIFS('(3)調査表'!$G:$G,$B8,'(3)調査表'!$F:$F,集計!D$1)</f>
        <v>0</v>
      </c>
      <c r="E8" s="64">
        <f>COUNTIFS('(3)調査表'!$G:$G,$B8,'(3)調査表'!$F:$F,集計!E$1)</f>
        <v>0</v>
      </c>
      <c r="F8" s="64">
        <f>COUNTIFS('(3)調査表'!$G:$G,$B8,'(3)調査表'!$F:$F,集計!F$1)</f>
        <v>0</v>
      </c>
      <c r="G8" s="64">
        <f>COUNTIFS('(3)調査表'!$G:$G,$B8,'(3)調査表'!$F:$F,集計!G$1)</f>
        <v>0</v>
      </c>
      <c r="H8" s="64">
        <f>COUNTIFS('(3)調査表'!$G:$G,$B8,'(3)調査表'!$F:$F,集計!H$1)</f>
        <v>0</v>
      </c>
      <c r="I8" s="64">
        <f>COUNTIFS('(3)調査表'!$G:$G,$B8,'(3)調査表'!$F:$F,集計!I$1)</f>
        <v>0</v>
      </c>
      <c r="J8" s="64">
        <f>COUNTIFS('(3)調査表'!$G:$G,$B8,'(3)調査表'!$F:$F,集計!J$1)</f>
        <v>0</v>
      </c>
      <c r="K8" s="64">
        <f>COUNTIFS('(3)調査表'!$G:$G,$B8,'(3)調査表'!$F:$F,集計!K$1)</f>
        <v>0</v>
      </c>
      <c r="L8" s="64">
        <f>COUNTIFS('(3)調査表'!$G:$G,$B8,'(3)調査表'!$F:$F,集計!L$1)</f>
        <v>0</v>
      </c>
      <c r="M8" s="64">
        <f>COUNTIFS('(3)調査表'!$G:$G,$B8,'(3)調査表'!$F:$F,集計!M$1)</f>
        <v>0</v>
      </c>
      <c r="N8" s="64">
        <f>COUNTIFS('(3)調査表'!$G:$G,$B8,'(3)調査表'!$F:$F,集計!N$1)</f>
        <v>0</v>
      </c>
      <c r="O8" s="64">
        <f>COUNTIFS('(3)調査表'!$G:$G,$B8,'(3)調査表'!$F:$F,集計!O$1)</f>
        <v>0</v>
      </c>
      <c r="P8" s="64">
        <f>COUNTIFS('(3)調査表'!$G:$G,$B8,'(3)調査表'!$F:$F,集計!P$1)</f>
        <v>0</v>
      </c>
      <c r="Q8" s="64">
        <f>COUNTIFS('(3)調査表'!$G:$G,$B8,'(3)調査表'!$F:$F,集計!Q$1)</f>
        <v>0</v>
      </c>
      <c r="R8" s="64">
        <f>COUNTIFS('(3)調査表'!$G:$G,$B8,'(3)調査表'!$F:$F,集計!R$1)</f>
        <v>0</v>
      </c>
      <c r="S8">
        <f t="shared" si="0"/>
        <v>0</v>
      </c>
    </row>
    <row r="9" spans="1:19">
      <c r="A9" t="s">
        <v>39</v>
      </c>
      <c r="B9" s="43">
        <f>B2+7</f>
        <v>7</v>
      </c>
      <c r="C9" s="64">
        <f>COUNTIFS('(3)調査表'!$G:$G,$B9,'(3)調査表'!$F:$F,集計!C$1)</f>
        <v>0</v>
      </c>
      <c r="D9" s="64">
        <f>COUNTIFS('(3)調査表'!$G:$G,$B9,'(3)調査表'!$F:$F,集計!D$1)</f>
        <v>0</v>
      </c>
      <c r="E9" s="64">
        <f>COUNTIFS('(3)調査表'!$G:$G,$B9,'(3)調査表'!$F:$F,集計!E$1)</f>
        <v>0</v>
      </c>
      <c r="F9" s="64">
        <f>COUNTIFS('(3)調査表'!$G:$G,$B9,'(3)調査表'!$F:$F,集計!F$1)</f>
        <v>0</v>
      </c>
      <c r="G9" s="64">
        <f>COUNTIFS('(3)調査表'!$G:$G,$B9,'(3)調査表'!$F:$F,集計!G$1)</f>
        <v>0</v>
      </c>
      <c r="H9" s="64">
        <f>COUNTIFS('(3)調査表'!$G:$G,$B9,'(3)調査表'!$F:$F,集計!H$1)</f>
        <v>0</v>
      </c>
      <c r="I9" s="64">
        <f>COUNTIFS('(3)調査表'!$G:$G,$B9,'(3)調査表'!$F:$F,集計!I$1)</f>
        <v>0</v>
      </c>
      <c r="J9" s="64">
        <f>COUNTIFS('(3)調査表'!$G:$G,$B9,'(3)調査表'!$F:$F,集計!J$1)</f>
        <v>0</v>
      </c>
      <c r="K9" s="64">
        <f>COUNTIFS('(3)調査表'!$G:$G,$B9,'(3)調査表'!$F:$F,集計!K$1)</f>
        <v>0</v>
      </c>
      <c r="L9" s="64">
        <f>COUNTIFS('(3)調査表'!$G:$G,$B9,'(3)調査表'!$F:$F,集計!L$1)</f>
        <v>0</v>
      </c>
      <c r="M9" s="64">
        <f>COUNTIFS('(3)調査表'!$G:$G,$B9,'(3)調査表'!$F:$F,集計!M$1)</f>
        <v>0</v>
      </c>
      <c r="N9" s="64">
        <f>COUNTIFS('(3)調査表'!$G:$G,$B9,'(3)調査表'!$F:$F,集計!N$1)</f>
        <v>0</v>
      </c>
      <c r="O9" s="64">
        <f>COUNTIFS('(3)調査表'!$G:$G,$B9,'(3)調査表'!$F:$F,集計!O$1)</f>
        <v>0</v>
      </c>
      <c r="P9" s="64">
        <f>COUNTIFS('(3)調査表'!$G:$G,$B9,'(3)調査表'!$F:$F,集計!P$1)</f>
        <v>0</v>
      </c>
      <c r="Q9" s="64">
        <f>COUNTIFS('(3)調査表'!$G:$G,$B9,'(3)調査表'!$F:$F,集計!Q$1)</f>
        <v>0</v>
      </c>
      <c r="R9" s="64">
        <f>COUNTIFS('(3)調査表'!$G:$G,$B9,'(3)調査表'!$F:$F,集計!R$1)</f>
        <v>0</v>
      </c>
      <c r="S9">
        <f t="shared" si="0"/>
        <v>0</v>
      </c>
    </row>
    <row r="10" spans="1:19">
      <c r="A10" t="s">
        <v>40</v>
      </c>
      <c r="B10" s="43">
        <f>B2+8</f>
        <v>8</v>
      </c>
      <c r="C10" s="64">
        <f>COUNTIFS('(3)調査表'!$G:$G,$B10,'(3)調査表'!$F:$F,集計!C$1)</f>
        <v>0</v>
      </c>
      <c r="D10" s="64">
        <f>COUNTIFS('(3)調査表'!$G:$G,$B10,'(3)調査表'!$F:$F,集計!D$1)</f>
        <v>0</v>
      </c>
      <c r="E10" s="64">
        <f>COUNTIFS('(3)調査表'!$G:$G,$B10,'(3)調査表'!$F:$F,集計!E$1)</f>
        <v>0</v>
      </c>
      <c r="F10" s="64">
        <f>COUNTIFS('(3)調査表'!$G:$G,$B10,'(3)調査表'!$F:$F,集計!F$1)</f>
        <v>0</v>
      </c>
      <c r="G10" s="64">
        <f>COUNTIFS('(3)調査表'!$G:$G,$B10,'(3)調査表'!$F:$F,集計!G$1)</f>
        <v>0</v>
      </c>
      <c r="H10" s="64">
        <f>COUNTIFS('(3)調査表'!$G:$G,$B10,'(3)調査表'!$F:$F,集計!H$1)</f>
        <v>0</v>
      </c>
      <c r="I10" s="64">
        <f>COUNTIFS('(3)調査表'!$G:$G,$B10,'(3)調査表'!$F:$F,集計!I$1)</f>
        <v>0</v>
      </c>
      <c r="J10" s="64">
        <f>COUNTIFS('(3)調査表'!$G:$G,$B10,'(3)調査表'!$F:$F,集計!J$1)</f>
        <v>0</v>
      </c>
      <c r="K10" s="64">
        <f>COUNTIFS('(3)調査表'!$G:$G,$B10,'(3)調査表'!$F:$F,集計!K$1)</f>
        <v>0</v>
      </c>
      <c r="L10" s="64">
        <f>COUNTIFS('(3)調査表'!$G:$G,$B10,'(3)調査表'!$F:$F,集計!L$1)</f>
        <v>0</v>
      </c>
      <c r="M10" s="64">
        <f>COUNTIFS('(3)調査表'!$G:$G,$B10,'(3)調査表'!$F:$F,集計!M$1)</f>
        <v>0</v>
      </c>
      <c r="N10" s="64">
        <f>COUNTIFS('(3)調査表'!$G:$G,$B10,'(3)調査表'!$F:$F,集計!N$1)</f>
        <v>0</v>
      </c>
      <c r="O10" s="64">
        <f>COUNTIFS('(3)調査表'!$G:$G,$B10,'(3)調査表'!$F:$F,集計!O$1)</f>
        <v>0</v>
      </c>
      <c r="P10" s="64">
        <f>COUNTIFS('(3)調査表'!$G:$G,$B10,'(3)調査表'!$F:$F,集計!P$1)</f>
        <v>0</v>
      </c>
      <c r="Q10" s="64">
        <f>COUNTIFS('(3)調査表'!$G:$G,$B10,'(3)調査表'!$F:$F,集計!Q$1)</f>
        <v>0</v>
      </c>
      <c r="R10" s="64">
        <f>COUNTIFS('(3)調査表'!$G:$G,$B10,'(3)調査表'!$F:$F,集計!R$1)</f>
        <v>0</v>
      </c>
      <c r="S10">
        <f t="shared" si="0"/>
        <v>0</v>
      </c>
    </row>
    <row r="11" spans="1:19">
      <c r="A11" t="s">
        <v>41</v>
      </c>
      <c r="B11" s="43">
        <f>B2+9</f>
        <v>9</v>
      </c>
      <c r="C11" s="64">
        <f>COUNTIFS('(3)調査表'!$G:$G,$B11,'(3)調査表'!$F:$F,集計!C$1)</f>
        <v>0</v>
      </c>
      <c r="D11" s="64">
        <f>COUNTIFS('(3)調査表'!$G:$G,$B11,'(3)調査表'!$F:$F,集計!D$1)</f>
        <v>0</v>
      </c>
      <c r="E11" s="64">
        <f>COUNTIFS('(3)調査表'!$G:$G,$B11,'(3)調査表'!$F:$F,集計!E$1)</f>
        <v>0</v>
      </c>
      <c r="F11" s="64">
        <f>COUNTIFS('(3)調査表'!$G:$G,$B11,'(3)調査表'!$F:$F,集計!F$1)</f>
        <v>0</v>
      </c>
      <c r="G11" s="64">
        <f>COUNTIFS('(3)調査表'!$G:$G,$B11,'(3)調査表'!$F:$F,集計!G$1)</f>
        <v>0</v>
      </c>
      <c r="H11" s="64">
        <f>COUNTIFS('(3)調査表'!$G:$G,$B11,'(3)調査表'!$F:$F,集計!H$1)</f>
        <v>0</v>
      </c>
      <c r="I11" s="64">
        <f>COUNTIFS('(3)調査表'!$G:$G,$B11,'(3)調査表'!$F:$F,集計!I$1)</f>
        <v>0</v>
      </c>
      <c r="J11" s="64">
        <f>COUNTIFS('(3)調査表'!$G:$G,$B11,'(3)調査表'!$F:$F,集計!J$1)</f>
        <v>0</v>
      </c>
      <c r="K11" s="64">
        <f>COUNTIFS('(3)調査表'!$G:$G,$B11,'(3)調査表'!$F:$F,集計!K$1)</f>
        <v>0</v>
      </c>
      <c r="L11" s="64">
        <f>COUNTIFS('(3)調査表'!$G:$G,$B11,'(3)調査表'!$F:$F,集計!L$1)</f>
        <v>0</v>
      </c>
      <c r="M11" s="64">
        <f>COUNTIFS('(3)調査表'!$G:$G,$B11,'(3)調査表'!$F:$F,集計!M$1)</f>
        <v>0</v>
      </c>
      <c r="N11" s="64">
        <f>COUNTIFS('(3)調査表'!$G:$G,$B11,'(3)調査表'!$F:$F,集計!N$1)</f>
        <v>0</v>
      </c>
      <c r="O11" s="64">
        <f>COUNTIFS('(3)調査表'!$G:$G,$B11,'(3)調査表'!$F:$F,集計!O$1)</f>
        <v>0</v>
      </c>
      <c r="P11" s="64">
        <f>COUNTIFS('(3)調査表'!$G:$G,$B11,'(3)調査表'!$F:$F,集計!P$1)</f>
        <v>0</v>
      </c>
      <c r="Q11" s="64">
        <f>COUNTIFS('(3)調査表'!$G:$G,$B11,'(3)調査表'!$F:$F,集計!Q$1)</f>
        <v>0</v>
      </c>
      <c r="R11" s="64">
        <f>COUNTIFS('(3)調査表'!$G:$G,$B11,'(3)調査表'!$F:$F,集計!R$1)</f>
        <v>0</v>
      </c>
      <c r="S11">
        <f t="shared" si="0"/>
        <v>0</v>
      </c>
    </row>
    <row r="12" spans="1:19">
      <c r="A12" t="s">
        <v>42</v>
      </c>
      <c r="B12" s="43">
        <f>B2+10</f>
        <v>10</v>
      </c>
      <c r="C12" s="64">
        <f>COUNTIFS('(3)調査表'!$G:$G,$B12,'(3)調査表'!$F:$F,集計!C$1)</f>
        <v>0</v>
      </c>
      <c r="D12" s="64">
        <f>COUNTIFS('(3)調査表'!$G:$G,$B12,'(3)調査表'!$F:$F,集計!D$1)</f>
        <v>0</v>
      </c>
      <c r="E12" s="64">
        <f>COUNTIFS('(3)調査表'!$G:$G,$B12,'(3)調査表'!$F:$F,集計!E$1)</f>
        <v>0</v>
      </c>
      <c r="F12" s="64">
        <f>COUNTIFS('(3)調査表'!$G:$G,$B12,'(3)調査表'!$F:$F,集計!F$1)</f>
        <v>0</v>
      </c>
      <c r="G12" s="64">
        <f>COUNTIFS('(3)調査表'!$G:$G,$B12,'(3)調査表'!$F:$F,集計!G$1)</f>
        <v>0</v>
      </c>
      <c r="H12" s="64">
        <f>COUNTIFS('(3)調査表'!$G:$G,$B12,'(3)調査表'!$F:$F,集計!H$1)</f>
        <v>0</v>
      </c>
      <c r="I12" s="64">
        <f>COUNTIFS('(3)調査表'!$G:$G,$B12,'(3)調査表'!$F:$F,集計!I$1)</f>
        <v>0</v>
      </c>
      <c r="J12" s="64">
        <f>COUNTIFS('(3)調査表'!$G:$G,$B12,'(3)調査表'!$F:$F,集計!J$1)</f>
        <v>0</v>
      </c>
      <c r="K12" s="64">
        <f>COUNTIFS('(3)調査表'!$G:$G,$B12,'(3)調査表'!$F:$F,集計!K$1)</f>
        <v>0</v>
      </c>
      <c r="L12" s="64">
        <f>COUNTIFS('(3)調査表'!$G:$G,$B12,'(3)調査表'!$F:$F,集計!L$1)</f>
        <v>0</v>
      </c>
      <c r="M12" s="64">
        <f>COUNTIFS('(3)調査表'!$G:$G,$B12,'(3)調査表'!$F:$F,集計!M$1)</f>
        <v>0</v>
      </c>
      <c r="N12" s="64">
        <f>COUNTIFS('(3)調査表'!$G:$G,$B12,'(3)調査表'!$F:$F,集計!N$1)</f>
        <v>0</v>
      </c>
      <c r="O12" s="64">
        <f>COUNTIFS('(3)調査表'!$G:$G,$B12,'(3)調査表'!$F:$F,集計!O$1)</f>
        <v>0</v>
      </c>
      <c r="P12" s="64">
        <f>COUNTIFS('(3)調査表'!$G:$G,$B12,'(3)調査表'!$F:$F,集計!P$1)</f>
        <v>0</v>
      </c>
      <c r="Q12" s="64">
        <f>COUNTIFS('(3)調査表'!$G:$G,$B12,'(3)調査表'!$F:$F,集計!Q$1)</f>
        <v>0</v>
      </c>
      <c r="R12" s="64">
        <f>COUNTIFS('(3)調査表'!$G:$G,$B12,'(3)調査表'!$F:$F,集計!R$1)</f>
        <v>0</v>
      </c>
      <c r="S12">
        <f t="shared" si="0"/>
        <v>0</v>
      </c>
    </row>
    <row r="13" spans="1:19">
      <c r="A13" t="s">
        <v>43</v>
      </c>
      <c r="B13" s="43">
        <f>B2+11</f>
        <v>11</v>
      </c>
      <c r="C13" s="64">
        <f>COUNTIFS('(3)調査表'!$G:$G,$B13,'(3)調査表'!$F:$F,集計!C$1)</f>
        <v>0</v>
      </c>
      <c r="D13" s="64">
        <f>COUNTIFS('(3)調査表'!$G:$G,$B13,'(3)調査表'!$F:$F,集計!D$1)</f>
        <v>0</v>
      </c>
      <c r="E13" s="64">
        <f>COUNTIFS('(3)調査表'!$G:$G,$B13,'(3)調査表'!$F:$F,集計!E$1)</f>
        <v>0</v>
      </c>
      <c r="F13" s="64">
        <f>COUNTIFS('(3)調査表'!$G:$G,$B13,'(3)調査表'!$F:$F,集計!F$1)</f>
        <v>0</v>
      </c>
      <c r="G13" s="64">
        <f>COUNTIFS('(3)調査表'!$G:$G,$B13,'(3)調査表'!$F:$F,集計!G$1)</f>
        <v>0</v>
      </c>
      <c r="H13" s="64">
        <f>COUNTIFS('(3)調査表'!$G:$G,$B13,'(3)調査表'!$F:$F,集計!H$1)</f>
        <v>0</v>
      </c>
      <c r="I13" s="64">
        <f>COUNTIFS('(3)調査表'!$G:$G,$B13,'(3)調査表'!$F:$F,集計!I$1)</f>
        <v>0</v>
      </c>
      <c r="J13" s="64">
        <f>COUNTIFS('(3)調査表'!$G:$G,$B13,'(3)調査表'!$F:$F,集計!J$1)</f>
        <v>0</v>
      </c>
      <c r="K13" s="64">
        <f>COUNTIFS('(3)調査表'!$G:$G,$B13,'(3)調査表'!$F:$F,集計!K$1)</f>
        <v>0</v>
      </c>
      <c r="L13" s="64">
        <f>COUNTIFS('(3)調査表'!$G:$G,$B13,'(3)調査表'!$F:$F,集計!L$1)</f>
        <v>0</v>
      </c>
      <c r="M13" s="64">
        <f>COUNTIFS('(3)調査表'!$G:$G,$B13,'(3)調査表'!$F:$F,集計!M$1)</f>
        <v>0</v>
      </c>
      <c r="N13" s="64">
        <f>COUNTIFS('(3)調査表'!$G:$G,$B13,'(3)調査表'!$F:$F,集計!N$1)</f>
        <v>0</v>
      </c>
      <c r="O13" s="64">
        <f>COUNTIFS('(3)調査表'!$G:$G,$B13,'(3)調査表'!$F:$F,集計!O$1)</f>
        <v>0</v>
      </c>
      <c r="P13" s="64">
        <f>COUNTIFS('(3)調査表'!$G:$G,$B13,'(3)調査表'!$F:$F,集計!P$1)</f>
        <v>0</v>
      </c>
      <c r="Q13" s="64">
        <f>COUNTIFS('(3)調査表'!$G:$G,$B13,'(3)調査表'!$F:$F,集計!Q$1)</f>
        <v>0</v>
      </c>
      <c r="R13" s="64">
        <f>COUNTIFS('(3)調査表'!$G:$G,$B13,'(3)調査表'!$F:$F,集計!R$1)</f>
        <v>0</v>
      </c>
      <c r="S13">
        <f t="shared" si="0"/>
        <v>0</v>
      </c>
    </row>
    <row r="14" spans="1:19">
      <c r="A14" t="s">
        <v>44</v>
      </c>
      <c r="B14" s="43">
        <f>B2+12</f>
        <v>12</v>
      </c>
      <c r="C14" s="64">
        <f>COUNTIFS('(3)調査表'!$G:$G,$B14,'(3)調査表'!$F:$F,集計!C$1)</f>
        <v>0</v>
      </c>
      <c r="D14" s="64">
        <f>COUNTIFS('(3)調査表'!$G:$G,$B14,'(3)調査表'!$F:$F,集計!D$1)</f>
        <v>0</v>
      </c>
      <c r="E14" s="64">
        <f>COUNTIFS('(3)調査表'!$G:$G,$B14,'(3)調査表'!$F:$F,集計!E$1)</f>
        <v>0</v>
      </c>
      <c r="F14" s="64">
        <f>COUNTIFS('(3)調査表'!$G:$G,$B14,'(3)調査表'!$F:$F,集計!F$1)</f>
        <v>0</v>
      </c>
      <c r="G14" s="64">
        <f>COUNTIFS('(3)調査表'!$G:$G,$B14,'(3)調査表'!$F:$F,集計!G$1)</f>
        <v>0</v>
      </c>
      <c r="H14" s="64">
        <f>COUNTIFS('(3)調査表'!$G:$G,$B14,'(3)調査表'!$F:$F,集計!H$1)</f>
        <v>0</v>
      </c>
      <c r="I14" s="64">
        <f>COUNTIFS('(3)調査表'!$G:$G,$B14,'(3)調査表'!$F:$F,集計!I$1)</f>
        <v>0</v>
      </c>
      <c r="J14" s="64">
        <f>COUNTIFS('(3)調査表'!$G:$G,$B14,'(3)調査表'!$F:$F,集計!J$1)</f>
        <v>0</v>
      </c>
      <c r="K14" s="64">
        <f>COUNTIFS('(3)調査表'!$G:$G,$B14,'(3)調査表'!$F:$F,集計!K$1)</f>
        <v>0</v>
      </c>
      <c r="L14" s="64">
        <f>COUNTIFS('(3)調査表'!$G:$G,$B14,'(3)調査表'!$F:$F,集計!L$1)</f>
        <v>0</v>
      </c>
      <c r="M14" s="64">
        <f>COUNTIFS('(3)調査表'!$G:$G,$B14,'(3)調査表'!$F:$F,集計!M$1)</f>
        <v>0</v>
      </c>
      <c r="N14" s="64">
        <f>COUNTIFS('(3)調査表'!$G:$G,$B14,'(3)調査表'!$F:$F,集計!N$1)</f>
        <v>0</v>
      </c>
      <c r="O14" s="64">
        <f>COUNTIFS('(3)調査表'!$G:$G,$B14,'(3)調査表'!$F:$F,集計!O$1)</f>
        <v>0</v>
      </c>
      <c r="P14" s="64">
        <f>COUNTIFS('(3)調査表'!$G:$G,$B14,'(3)調査表'!$F:$F,集計!P$1)</f>
        <v>0</v>
      </c>
      <c r="Q14" s="64">
        <f>COUNTIFS('(3)調査表'!$G:$G,$B14,'(3)調査表'!$F:$F,集計!Q$1)</f>
        <v>0</v>
      </c>
      <c r="R14" s="64">
        <f>COUNTIFS('(3)調査表'!$G:$G,$B14,'(3)調査表'!$F:$F,集計!R$1)</f>
        <v>0</v>
      </c>
      <c r="S14">
        <f t="shared" si="0"/>
        <v>0</v>
      </c>
    </row>
    <row r="15" spans="1:19">
      <c r="A15" t="s">
        <v>45</v>
      </c>
      <c r="B15" s="43">
        <f>B2+13</f>
        <v>13</v>
      </c>
      <c r="C15" s="64">
        <f>COUNTIFS('(3)調査表'!$G:$G,$B15,'(3)調査表'!$F:$F,集計!C$1)</f>
        <v>0</v>
      </c>
      <c r="D15" s="64">
        <f>COUNTIFS('(3)調査表'!$G:$G,$B15,'(3)調査表'!$F:$F,集計!D$1)</f>
        <v>0</v>
      </c>
      <c r="E15" s="64">
        <f>COUNTIFS('(3)調査表'!$G:$G,$B15,'(3)調査表'!$F:$F,集計!E$1)</f>
        <v>0</v>
      </c>
      <c r="F15" s="64">
        <f>COUNTIFS('(3)調査表'!$G:$G,$B15,'(3)調査表'!$F:$F,集計!F$1)</f>
        <v>0</v>
      </c>
      <c r="G15" s="64">
        <f>COUNTIFS('(3)調査表'!$G:$G,$B15,'(3)調査表'!$F:$F,集計!G$1)</f>
        <v>0</v>
      </c>
      <c r="H15" s="64">
        <f>COUNTIFS('(3)調査表'!$G:$G,$B15,'(3)調査表'!$F:$F,集計!H$1)</f>
        <v>0</v>
      </c>
      <c r="I15" s="64">
        <f>COUNTIFS('(3)調査表'!$G:$G,$B15,'(3)調査表'!$F:$F,集計!I$1)</f>
        <v>0</v>
      </c>
      <c r="J15" s="64">
        <f>COUNTIFS('(3)調査表'!$G:$G,$B15,'(3)調査表'!$F:$F,集計!J$1)</f>
        <v>0</v>
      </c>
      <c r="K15" s="64">
        <f>COUNTIFS('(3)調査表'!$G:$G,$B15,'(3)調査表'!$F:$F,集計!K$1)</f>
        <v>0</v>
      </c>
      <c r="L15" s="64">
        <f>COUNTIFS('(3)調査表'!$G:$G,$B15,'(3)調査表'!$F:$F,集計!L$1)</f>
        <v>0</v>
      </c>
      <c r="M15" s="64">
        <f>COUNTIFS('(3)調査表'!$G:$G,$B15,'(3)調査表'!$F:$F,集計!M$1)</f>
        <v>0</v>
      </c>
      <c r="N15" s="64">
        <f>COUNTIFS('(3)調査表'!$G:$G,$B15,'(3)調査表'!$F:$F,集計!N$1)</f>
        <v>0</v>
      </c>
      <c r="O15" s="64">
        <f>COUNTIFS('(3)調査表'!$G:$G,$B15,'(3)調査表'!$F:$F,集計!O$1)</f>
        <v>0</v>
      </c>
      <c r="P15" s="64">
        <f>COUNTIFS('(3)調査表'!$G:$G,$B15,'(3)調査表'!$F:$F,集計!P$1)</f>
        <v>0</v>
      </c>
      <c r="Q15" s="64">
        <f>COUNTIFS('(3)調査表'!$G:$G,$B15,'(3)調査表'!$F:$F,集計!Q$1)</f>
        <v>0</v>
      </c>
      <c r="R15" s="64">
        <f>COUNTIFS('(3)調査表'!$G:$G,$B15,'(3)調査表'!$F:$F,集計!R$1)</f>
        <v>0</v>
      </c>
      <c r="S15">
        <f t="shared" si="0"/>
        <v>0</v>
      </c>
    </row>
    <row r="16" spans="1:19">
      <c r="A16" t="s">
        <v>46</v>
      </c>
      <c r="B16" s="43">
        <f>B2+14</f>
        <v>14</v>
      </c>
      <c r="C16" s="64">
        <f>COUNTIFS('(3)調査表'!$G:$G,$B16,'(3)調査表'!$F:$F,集計!C$1)</f>
        <v>0</v>
      </c>
      <c r="D16" s="64">
        <f>COUNTIFS('(3)調査表'!$G:$G,$B16,'(3)調査表'!$F:$F,集計!D$1)</f>
        <v>0</v>
      </c>
      <c r="E16" s="64">
        <f>COUNTIFS('(3)調査表'!$G:$G,$B16,'(3)調査表'!$F:$F,集計!E$1)</f>
        <v>0</v>
      </c>
      <c r="F16" s="64">
        <f>COUNTIFS('(3)調査表'!$G:$G,$B16,'(3)調査表'!$F:$F,集計!F$1)</f>
        <v>0</v>
      </c>
      <c r="G16" s="64">
        <f>COUNTIFS('(3)調査表'!$G:$G,$B16,'(3)調査表'!$F:$F,集計!G$1)</f>
        <v>0</v>
      </c>
      <c r="H16" s="64">
        <f>COUNTIFS('(3)調査表'!$G:$G,$B16,'(3)調査表'!$F:$F,集計!H$1)</f>
        <v>0</v>
      </c>
      <c r="I16" s="64">
        <f>COUNTIFS('(3)調査表'!$G:$G,$B16,'(3)調査表'!$F:$F,集計!I$1)</f>
        <v>0</v>
      </c>
      <c r="J16" s="64">
        <f>COUNTIFS('(3)調査表'!$G:$G,$B16,'(3)調査表'!$F:$F,集計!J$1)</f>
        <v>0</v>
      </c>
      <c r="K16" s="64">
        <f>COUNTIFS('(3)調査表'!$G:$G,$B16,'(3)調査表'!$F:$F,集計!K$1)</f>
        <v>0</v>
      </c>
      <c r="L16" s="64">
        <f>COUNTIFS('(3)調査表'!$G:$G,$B16,'(3)調査表'!$F:$F,集計!L$1)</f>
        <v>0</v>
      </c>
      <c r="M16" s="64">
        <f>COUNTIFS('(3)調査表'!$G:$G,$B16,'(3)調査表'!$F:$F,集計!M$1)</f>
        <v>0</v>
      </c>
      <c r="N16" s="64">
        <f>COUNTIFS('(3)調査表'!$G:$G,$B16,'(3)調査表'!$F:$F,集計!N$1)</f>
        <v>0</v>
      </c>
      <c r="O16" s="64">
        <f>COUNTIFS('(3)調査表'!$G:$G,$B16,'(3)調査表'!$F:$F,集計!O$1)</f>
        <v>0</v>
      </c>
      <c r="P16" s="64">
        <f>COUNTIFS('(3)調査表'!$G:$G,$B16,'(3)調査表'!$F:$F,集計!P$1)</f>
        <v>0</v>
      </c>
      <c r="Q16" s="64">
        <f>COUNTIFS('(3)調査表'!$G:$G,$B16,'(3)調査表'!$F:$F,集計!Q$1)</f>
        <v>0</v>
      </c>
      <c r="R16" s="64">
        <f>COUNTIFS('(3)調査表'!$G:$G,$B16,'(3)調査表'!$F:$F,集計!R$1)</f>
        <v>0</v>
      </c>
      <c r="S16">
        <f t="shared" si="0"/>
        <v>0</v>
      </c>
    </row>
    <row r="17" spans="1:19">
      <c r="A17" t="s">
        <v>47</v>
      </c>
      <c r="B17" s="43">
        <f>B2+15</f>
        <v>15</v>
      </c>
      <c r="C17" s="64">
        <f>COUNTIFS('(3)調査表'!$G:$G,$B17,'(3)調査表'!$F:$F,集計!C$1)</f>
        <v>0</v>
      </c>
      <c r="D17" s="64">
        <f>COUNTIFS('(3)調査表'!$G:$G,$B17,'(3)調査表'!$F:$F,集計!D$1)</f>
        <v>0</v>
      </c>
      <c r="E17" s="64">
        <f>COUNTIFS('(3)調査表'!$G:$G,$B17,'(3)調査表'!$F:$F,集計!E$1)</f>
        <v>0</v>
      </c>
      <c r="F17" s="64">
        <f>COUNTIFS('(3)調査表'!$G:$G,$B17,'(3)調査表'!$F:$F,集計!F$1)</f>
        <v>0</v>
      </c>
      <c r="G17" s="64">
        <f>COUNTIFS('(3)調査表'!$G:$G,$B17,'(3)調査表'!$F:$F,集計!G$1)</f>
        <v>0</v>
      </c>
      <c r="H17" s="64">
        <f>COUNTIFS('(3)調査表'!$G:$G,$B17,'(3)調査表'!$F:$F,集計!H$1)</f>
        <v>0</v>
      </c>
      <c r="I17" s="64">
        <f>COUNTIFS('(3)調査表'!$G:$G,$B17,'(3)調査表'!$F:$F,集計!I$1)</f>
        <v>0</v>
      </c>
      <c r="J17" s="64">
        <f>COUNTIFS('(3)調査表'!$G:$G,$B17,'(3)調査表'!$F:$F,集計!J$1)</f>
        <v>0</v>
      </c>
      <c r="K17" s="64">
        <f>COUNTIFS('(3)調査表'!$G:$G,$B17,'(3)調査表'!$F:$F,集計!K$1)</f>
        <v>0</v>
      </c>
      <c r="L17" s="64">
        <f>COUNTIFS('(3)調査表'!$G:$G,$B17,'(3)調査表'!$F:$F,集計!L$1)</f>
        <v>0</v>
      </c>
      <c r="M17" s="64">
        <f>COUNTIFS('(3)調査表'!$G:$G,$B17,'(3)調査表'!$F:$F,集計!M$1)</f>
        <v>0</v>
      </c>
      <c r="N17" s="64">
        <f>COUNTIFS('(3)調査表'!$G:$G,$B17,'(3)調査表'!$F:$F,集計!N$1)</f>
        <v>0</v>
      </c>
      <c r="O17" s="64">
        <f>COUNTIFS('(3)調査表'!$G:$G,$B17,'(3)調査表'!$F:$F,集計!O$1)</f>
        <v>0</v>
      </c>
      <c r="P17" s="64">
        <f>COUNTIFS('(3)調査表'!$G:$G,$B17,'(3)調査表'!$F:$F,集計!P$1)</f>
        <v>0</v>
      </c>
      <c r="Q17" s="64">
        <f>COUNTIFS('(3)調査表'!$G:$G,$B17,'(3)調査表'!$F:$F,集計!Q$1)</f>
        <v>0</v>
      </c>
      <c r="R17" s="64">
        <f>COUNTIFS('(3)調査表'!$G:$G,$B17,'(3)調査表'!$F:$F,集計!R$1)</f>
        <v>0</v>
      </c>
      <c r="S17">
        <f t="shared" si="0"/>
        <v>0</v>
      </c>
    </row>
    <row r="18" spans="1:19">
      <c r="A18" t="s">
        <v>48</v>
      </c>
      <c r="B18" s="43">
        <f>B2+16</f>
        <v>16</v>
      </c>
      <c r="C18" s="64">
        <f>COUNTIFS('(3)調査表'!$G:$G,$B18,'(3)調査表'!$F:$F,集計!C$1)</f>
        <v>0</v>
      </c>
      <c r="D18" s="64">
        <f>COUNTIFS('(3)調査表'!$G:$G,$B18,'(3)調査表'!$F:$F,集計!D$1)</f>
        <v>0</v>
      </c>
      <c r="E18" s="64">
        <f>COUNTIFS('(3)調査表'!$G:$G,$B18,'(3)調査表'!$F:$F,集計!E$1)</f>
        <v>0</v>
      </c>
      <c r="F18" s="64">
        <f>COUNTIFS('(3)調査表'!$G:$G,$B18,'(3)調査表'!$F:$F,集計!F$1)</f>
        <v>0</v>
      </c>
      <c r="G18" s="64">
        <f>COUNTIFS('(3)調査表'!$G:$G,$B18,'(3)調査表'!$F:$F,集計!G$1)</f>
        <v>0</v>
      </c>
      <c r="H18" s="64">
        <f>COUNTIFS('(3)調査表'!$G:$G,$B18,'(3)調査表'!$F:$F,集計!H$1)</f>
        <v>0</v>
      </c>
      <c r="I18" s="64">
        <f>COUNTIFS('(3)調査表'!$G:$G,$B18,'(3)調査表'!$F:$F,集計!I$1)</f>
        <v>0</v>
      </c>
      <c r="J18" s="64">
        <f>COUNTIFS('(3)調査表'!$G:$G,$B18,'(3)調査表'!$F:$F,集計!J$1)</f>
        <v>0</v>
      </c>
      <c r="K18" s="64">
        <f>COUNTIFS('(3)調査表'!$G:$G,$B18,'(3)調査表'!$F:$F,集計!K$1)</f>
        <v>0</v>
      </c>
      <c r="L18" s="64">
        <f>COUNTIFS('(3)調査表'!$G:$G,$B18,'(3)調査表'!$F:$F,集計!L$1)</f>
        <v>0</v>
      </c>
      <c r="M18" s="64">
        <f>COUNTIFS('(3)調査表'!$G:$G,$B18,'(3)調査表'!$F:$F,集計!M$1)</f>
        <v>0</v>
      </c>
      <c r="N18" s="64">
        <f>COUNTIFS('(3)調査表'!$G:$G,$B18,'(3)調査表'!$F:$F,集計!N$1)</f>
        <v>0</v>
      </c>
      <c r="O18" s="64">
        <f>COUNTIFS('(3)調査表'!$G:$G,$B18,'(3)調査表'!$F:$F,集計!O$1)</f>
        <v>0</v>
      </c>
      <c r="P18" s="64">
        <f>COUNTIFS('(3)調査表'!$G:$G,$B18,'(3)調査表'!$F:$F,集計!P$1)</f>
        <v>0</v>
      </c>
      <c r="Q18" s="64">
        <f>COUNTIFS('(3)調査表'!$G:$G,$B18,'(3)調査表'!$F:$F,集計!Q$1)</f>
        <v>0</v>
      </c>
      <c r="R18" s="64">
        <f>COUNTIFS('(3)調査表'!$G:$G,$B18,'(3)調査表'!$F:$F,集計!R$1)</f>
        <v>0</v>
      </c>
      <c r="S18">
        <f t="shared" si="0"/>
        <v>0</v>
      </c>
    </row>
    <row r="19" spans="1:19">
      <c r="A19" t="s">
        <v>49</v>
      </c>
      <c r="B19" s="43">
        <f>B2+17</f>
        <v>17</v>
      </c>
      <c r="C19" s="64">
        <f>COUNTIFS('(3)調査表'!$G:$G,$B19,'(3)調査表'!$F:$F,集計!C$1)</f>
        <v>0</v>
      </c>
      <c r="D19" s="64">
        <f>COUNTIFS('(3)調査表'!$G:$G,$B19,'(3)調査表'!$F:$F,集計!D$1)</f>
        <v>0</v>
      </c>
      <c r="E19" s="64">
        <f>COUNTIFS('(3)調査表'!$G:$G,$B19,'(3)調査表'!$F:$F,集計!E$1)</f>
        <v>0</v>
      </c>
      <c r="F19" s="64">
        <f>COUNTIFS('(3)調査表'!$G:$G,$B19,'(3)調査表'!$F:$F,集計!F$1)</f>
        <v>0</v>
      </c>
      <c r="G19" s="64">
        <f>COUNTIFS('(3)調査表'!$G:$G,$B19,'(3)調査表'!$F:$F,集計!G$1)</f>
        <v>0</v>
      </c>
      <c r="H19" s="64">
        <f>COUNTIFS('(3)調査表'!$G:$G,$B19,'(3)調査表'!$F:$F,集計!H$1)</f>
        <v>0</v>
      </c>
      <c r="I19" s="64">
        <f>COUNTIFS('(3)調査表'!$G:$G,$B19,'(3)調査表'!$F:$F,集計!I$1)</f>
        <v>0</v>
      </c>
      <c r="J19" s="64">
        <f>COUNTIFS('(3)調査表'!$G:$G,$B19,'(3)調査表'!$F:$F,集計!J$1)</f>
        <v>0</v>
      </c>
      <c r="K19" s="64">
        <f>COUNTIFS('(3)調査表'!$G:$G,$B19,'(3)調査表'!$F:$F,集計!K$1)</f>
        <v>0</v>
      </c>
      <c r="L19" s="64">
        <f>COUNTIFS('(3)調査表'!$G:$G,$B19,'(3)調査表'!$F:$F,集計!L$1)</f>
        <v>0</v>
      </c>
      <c r="M19" s="64">
        <f>COUNTIFS('(3)調査表'!$G:$G,$B19,'(3)調査表'!$F:$F,集計!M$1)</f>
        <v>0</v>
      </c>
      <c r="N19" s="64">
        <f>COUNTIFS('(3)調査表'!$G:$G,$B19,'(3)調査表'!$F:$F,集計!N$1)</f>
        <v>0</v>
      </c>
      <c r="O19" s="64">
        <f>COUNTIFS('(3)調査表'!$G:$G,$B19,'(3)調査表'!$F:$F,集計!O$1)</f>
        <v>0</v>
      </c>
      <c r="P19" s="64">
        <f>COUNTIFS('(3)調査表'!$G:$G,$B19,'(3)調査表'!$F:$F,集計!P$1)</f>
        <v>0</v>
      </c>
      <c r="Q19" s="64">
        <f>COUNTIFS('(3)調査表'!$G:$G,$B19,'(3)調査表'!$F:$F,集計!Q$1)</f>
        <v>0</v>
      </c>
      <c r="R19" s="64">
        <f>COUNTIFS('(3)調査表'!$G:$G,$B19,'(3)調査表'!$F:$F,集計!R$1)</f>
        <v>0</v>
      </c>
      <c r="S19">
        <f t="shared" si="0"/>
        <v>0</v>
      </c>
    </row>
    <row r="20" spans="1:19">
      <c r="A20" t="s">
        <v>50</v>
      </c>
      <c r="B20" s="43">
        <f>B2+18</f>
        <v>18</v>
      </c>
      <c r="C20" s="64">
        <f>COUNTIFS('(3)調査表'!$G:$G,$B20,'(3)調査表'!$F:$F,集計!C$1)</f>
        <v>0</v>
      </c>
      <c r="D20" s="64">
        <f>COUNTIFS('(3)調査表'!$G:$G,$B20,'(3)調査表'!$F:$F,集計!D$1)</f>
        <v>0</v>
      </c>
      <c r="E20" s="64">
        <f>COUNTIFS('(3)調査表'!$G:$G,$B20,'(3)調査表'!$F:$F,集計!E$1)</f>
        <v>0</v>
      </c>
      <c r="F20" s="64">
        <f>COUNTIFS('(3)調査表'!$G:$G,$B20,'(3)調査表'!$F:$F,集計!F$1)</f>
        <v>0</v>
      </c>
      <c r="G20" s="64">
        <f>COUNTIFS('(3)調査表'!$G:$G,$B20,'(3)調査表'!$F:$F,集計!G$1)</f>
        <v>0</v>
      </c>
      <c r="H20" s="64">
        <f>COUNTIFS('(3)調査表'!$G:$G,$B20,'(3)調査表'!$F:$F,集計!H$1)</f>
        <v>0</v>
      </c>
      <c r="I20" s="64">
        <f>COUNTIFS('(3)調査表'!$G:$G,$B20,'(3)調査表'!$F:$F,集計!I$1)</f>
        <v>0</v>
      </c>
      <c r="J20" s="64">
        <f>COUNTIFS('(3)調査表'!$G:$G,$B20,'(3)調査表'!$F:$F,集計!J$1)</f>
        <v>0</v>
      </c>
      <c r="K20" s="64">
        <f>COUNTIFS('(3)調査表'!$G:$G,$B20,'(3)調査表'!$F:$F,集計!K$1)</f>
        <v>0</v>
      </c>
      <c r="L20" s="64">
        <f>COUNTIFS('(3)調査表'!$G:$G,$B20,'(3)調査表'!$F:$F,集計!L$1)</f>
        <v>0</v>
      </c>
      <c r="M20" s="64">
        <f>COUNTIFS('(3)調査表'!$G:$G,$B20,'(3)調査表'!$F:$F,集計!M$1)</f>
        <v>0</v>
      </c>
      <c r="N20" s="64">
        <f>COUNTIFS('(3)調査表'!$G:$G,$B20,'(3)調査表'!$F:$F,集計!N$1)</f>
        <v>0</v>
      </c>
      <c r="O20" s="64">
        <f>COUNTIFS('(3)調査表'!$G:$G,$B20,'(3)調査表'!$F:$F,集計!O$1)</f>
        <v>0</v>
      </c>
      <c r="P20" s="64">
        <f>COUNTIFS('(3)調査表'!$G:$G,$B20,'(3)調査表'!$F:$F,集計!P$1)</f>
        <v>0</v>
      </c>
      <c r="Q20" s="64">
        <f>COUNTIFS('(3)調査表'!$G:$G,$B20,'(3)調査表'!$F:$F,集計!Q$1)</f>
        <v>0</v>
      </c>
      <c r="R20" s="64">
        <f>COUNTIFS('(3)調査表'!$G:$G,$B20,'(3)調査表'!$F:$F,集計!R$1)</f>
        <v>0</v>
      </c>
      <c r="S20">
        <f t="shared" si="0"/>
        <v>0</v>
      </c>
    </row>
    <row r="21" spans="1:19">
      <c r="A21" t="s">
        <v>51</v>
      </c>
      <c r="B21" s="43">
        <f>B2+19</f>
        <v>19</v>
      </c>
      <c r="C21" s="64">
        <f>COUNTIFS('(3)調査表'!$G:$G,$B21,'(3)調査表'!$F:$F,集計!C$1)</f>
        <v>0</v>
      </c>
      <c r="D21" s="64">
        <f>COUNTIFS('(3)調査表'!$G:$G,$B21,'(3)調査表'!$F:$F,集計!D$1)</f>
        <v>0</v>
      </c>
      <c r="E21" s="64">
        <f>COUNTIFS('(3)調査表'!$G:$G,$B21,'(3)調査表'!$F:$F,集計!E$1)</f>
        <v>0</v>
      </c>
      <c r="F21" s="64">
        <f>COUNTIFS('(3)調査表'!$G:$G,$B21,'(3)調査表'!$F:$F,集計!F$1)</f>
        <v>0</v>
      </c>
      <c r="G21" s="64">
        <f>COUNTIFS('(3)調査表'!$G:$G,$B21,'(3)調査表'!$F:$F,集計!G$1)</f>
        <v>0</v>
      </c>
      <c r="H21" s="64">
        <f>COUNTIFS('(3)調査表'!$G:$G,$B21,'(3)調査表'!$F:$F,集計!H$1)</f>
        <v>0</v>
      </c>
      <c r="I21" s="64">
        <f>COUNTIFS('(3)調査表'!$G:$G,$B21,'(3)調査表'!$F:$F,集計!I$1)</f>
        <v>0</v>
      </c>
      <c r="J21" s="64">
        <f>COUNTIFS('(3)調査表'!$G:$G,$B21,'(3)調査表'!$F:$F,集計!J$1)</f>
        <v>0</v>
      </c>
      <c r="K21" s="64">
        <f>COUNTIFS('(3)調査表'!$G:$G,$B21,'(3)調査表'!$F:$F,集計!K$1)</f>
        <v>0</v>
      </c>
      <c r="L21" s="64">
        <f>COUNTIFS('(3)調査表'!$G:$G,$B21,'(3)調査表'!$F:$F,集計!L$1)</f>
        <v>0</v>
      </c>
      <c r="M21" s="64">
        <f>COUNTIFS('(3)調査表'!$G:$G,$B21,'(3)調査表'!$F:$F,集計!M$1)</f>
        <v>0</v>
      </c>
      <c r="N21" s="64">
        <f>COUNTIFS('(3)調査表'!$G:$G,$B21,'(3)調査表'!$F:$F,集計!N$1)</f>
        <v>0</v>
      </c>
      <c r="O21" s="64">
        <f>COUNTIFS('(3)調査表'!$G:$G,$B21,'(3)調査表'!$F:$F,集計!O$1)</f>
        <v>0</v>
      </c>
      <c r="P21" s="64">
        <f>COUNTIFS('(3)調査表'!$G:$G,$B21,'(3)調査表'!$F:$F,集計!P$1)</f>
        <v>0</v>
      </c>
      <c r="Q21" s="64">
        <f>COUNTIFS('(3)調査表'!$G:$G,$B21,'(3)調査表'!$F:$F,集計!Q$1)</f>
        <v>0</v>
      </c>
      <c r="R21" s="64">
        <f>COUNTIFS('(3)調査表'!$G:$G,$B21,'(3)調査表'!$F:$F,集計!R$1)</f>
        <v>0</v>
      </c>
      <c r="S21">
        <f t="shared" si="0"/>
        <v>0</v>
      </c>
    </row>
    <row r="22" spans="1:19">
      <c r="A22" t="s">
        <v>52</v>
      </c>
      <c r="B22" s="43">
        <f>B2+20</f>
        <v>20</v>
      </c>
      <c r="C22" s="64">
        <f>COUNTIFS('(3)調査表'!$G:$G,$B22,'(3)調査表'!$F:$F,集計!C$1)</f>
        <v>0</v>
      </c>
      <c r="D22" s="64">
        <f>COUNTIFS('(3)調査表'!$G:$G,$B22,'(3)調査表'!$F:$F,集計!D$1)</f>
        <v>0</v>
      </c>
      <c r="E22" s="64">
        <f>COUNTIFS('(3)調査表'!$G:$G,$B22,'(3)調査表'!$F:$F,集計!E$1)</f>
        <v>0</v>
      </c>
      <c r="F22" s="64">
        <f>COUNTIFS('(3)調査表'!$G:$G,$B22,'(3)調査表'!$F:$F,集計!F$1)</f>
        <v>0</v>
      </c>
      <c r="G22" s="64">
        <f>COUNTIFS('(3)調査表'!$G:$G,$B22,'(3)調査表'!$F:$F,集計!G$1)</f>
        <v>0</v>
      </c>
      <c r="H22" s="64">
        <f>COUNTIFS('(3)調査表'!$G:$G,$B22,'(3)調査表'!$F:$F,集計!H$1)</f>
        <v>0</v>
      </c>
      <c r="I22" s="64">
        <f>COUNTIFS('(3)調査表'!$G:$G,$B22,'(3)調査表'!$F:$F,集計!I$1)</f>
        <v>0</v>
      </c>
      <c r="J22" s="64">
        <f>COUNTIFS('(3)調査表'!$G:$G,$B22,'(3)調査表'!$F:$F,集計!J$1)</f>
        <v>0</v>
      </c>
      <c r="K22" s="64">
        <f>COUNTIFS('(3)調査表'!$G:$G,$B22,'(3)調査表'!$F:$F,集計!K$1)</f>
        <v>0</v>
      </c>
      <c r="L22" s="64">
        <f>COUNTIFS('(3)調査表'!$G:$G,$B22,'(3)調査表'!$F:$F,集計!L$1)</f>
        <v>0</v>
      </c>
      <c r="M22" s="64">
        <f>COUNTIFS('(3)調査表'!$G:$G,$B22,'(3)調査表'!$F:$F,集計!M$1)</f>
        <v>0</v>
      </c>
      <c r="N22" s="64">
        <f>COUNTIFS('(3)調査表'!$G:$G,$B22,'(3)調査表'!$F:$F,集計!N$1)</f>
        <v>0</v>
      </c>
      <c r="O22" s="64">
        <f>COUNTIFS('(3)調査表'!$G:$G,$B22,'(3)調査表'!$F:$F,集計!O$1)</f>
        <v>0</v>
      </c>
      <c r="P22" s="64">
        <f>COUNTIFS('(3)調査表'!$G:$G,$B22,'(3)調査表'!$F:$F,集計!P$1)</f>
        <v>0</v>
      </c>
      <c r="Q22" s="64">
        <f>COUNTIFS('(3)調査表'!$G:$G,$B22,'(3)調査表'!$F:$F,集計!Q$1)</f>
        <v>0</v>
      </c>
      <c r="R22" s="64">
        <f>COUNTIFS('(3)調査表'!$G:$G,$B22,'(3)調査表'!$F:$F,集計!R$1)</f>
        <v>0</v>
      </c>
      <c r="S22">
        <f t="shared" si="0"/>
        <v>0</v>
      </c>
    </row>
    <row r="23" spans="1:19">
      <c r="A23" t="s">
        <v>53</v>
      </c>
      <c r="B23" s="43">
        <f>B2+21</f>
        <v>21</v>
      </c>
      <c r="C23" s="64">
        <f>COUNTIFS('(3)調査表'!$G:$G,$B23,'(3)調査表'!$F:$F,集計!C$1)</f>
        <v>0</v>
      </c>
      <c r="D23" s="64">
        <f>COUNTIFS('(3)調査表'!$G:$G,$B23,'(3)調査表'!$F:$F,集計!D$1)</f>
        <v>0</v>
      </c>
      <c r="E23" s="64">
        <f>COUNTIFS('(3)調査表'!$G:$G,$B23,'(3)調査表'!$F:$F,集計!E$1)</f>
        <v>0</v>
      </c>
      <c r="F23" s="64">
        <f>COUNTIFS('(3)調査表'!$G:$G,$B23,'(3)調査表'!$F:$F,集計!F$1)</f>
        <v>0</v>
      </c>
      <c r="G23" s="64">
        <f>COUNTIFS('(3)調査表'!$G:$G,$B23,'(3)調査表'!$F:$F,集計!G$1)</f>
        <v>0</v>
      </c>
      <c r="H23" s="64">
        <f>COUNTIFS('(3)調査表'!$G:$G,$B23,'(3)調査表'!$F:$F,集計!H$1)</f>
        <v>0</v>
      </c>
      <c r="I23" s="64">
        <f>COUNTIFS('(3)調査表'!$G:$G,$B23,'(3)調査表'!$F:$F,集計!I$1)</f>
        <v>0</v>
      </c>
      <c r="J23" s="64">
        <f>COUNTIFS('(3)調査表'!$G:$G,$B23,'(3)調査表'!$F:$F,集計!J$1)</f>
        <v>0</v>
      </c>
      <c r="K23" s="64">
        <f>COUNTIFS('(3)調査表'!$G:$G,$B23,'(3)調査表'!$F:$F,集計!K$1)</f>
        <v>0</v>
      </c>
      <c r="L23" s="64">
        <f>COUNTIFS('(3)調査表'!$G:$G,$B23,'(3)調査表'!$F:$F,集計!L$1)</f>
        <v>0</v>
      </c>
      <c r="M23" s="64">
        <f>COUNTIFS('(3)調査表'!$G:$G,$B23,'(3)調査表'!$F:$F,集計!M$1)</f>
        <v>0</v>
      </c>
      <c r="N23" s="64">
        <f>COUNTIFS('(3)調査表'!$G:$G,$B23,'(3)調査表'!$F:$F,集計!N$1)</f>
        <v>0</v>
      </c>
      <c r="O23" s="64">
        <f>COUNTIFS('(3)調査表'!$G:$G,$B23,'(3)調査表'!$F:$F,集計!O$1)</f>
        <v>0</v>
      </c>
      <c r="P23" s="64">
        <f>COUNTIFS('(3)調査表'!$G:$G,$B23,'(3)調査表'!$F:$F,集計!P$1)</f>
        <v>0</v>
      </c>
      <c r="Q23" s="64">
        <f>COUNTIFS('(3)調査表'!$G:$G,$B23,'(3)調査表'!$F:$F,集計!Q$1)</f>
        <v>0</v>
      </c>
      <c r="R23" s="64">
        <f>COUNTIFS('(3)調査表'!$G:$G,$B23,'(3)調査表'!$F:$F,集計!R$1)</f>
        <v>0</v>
      </c>
      <c r="S23">
        <f t="shared" si="0"/>
        <v>0</v>
      </c>
    </row>
    <row r="24" spans="1:19">
      <c r="A24" t="s">
        <v>54</v>
      </c>
      <c r="B24" s="43">
        <f t="shared" ref="B24" si="1">B5+19</f>
        <v>22</v>
      </c>
      <c r="C24" s="64">
        <f>COUNTIFS('(3)調査表'!$G:$G,$B24,'(3)調査表'!$F:$F,集計!C$1)</f>
        <v>0</v>
      </c>
      <c r="D24" s="64">
        <f>COUNTIFS('(3)調査表'!$G:$G,$B24,'(3)調査表'!$F:$F,集計!D$1)</f>
        <v>0</v>
      </c>
      <c r="E24" s="64">
        <f>COUNTIFS('(3)調査表'!$G:$G,$B24,'(3)調査表'!$F:$F,集計!E$1)</f>
        <v>0</v>
      </c>
      <c r="F24" s="64">
        <f>COUNTIFS('(3)調査表'!$G:$G,$B24,'(3)調査表'!$F:$F,集計!F$1)</f>
        <v>0</v>
      </c>
      <c r="G24" s="64">
        <f>COUNTIFS('(3)調査表'!$G:$G,$B24,'(3)調査表'!$F:$F,集計!G$1)</f>
        <v>0</v>
      </c>
      <c r="H24" s="64">
        <f>COUNTIFS('(3)調査表'!$G:$G,$B24,'(3)調査表'!$F:$F,集計!H$1)</f>
        <v>0</v>
      </c>
      <c r="I24" s="64">
        <f>COUNTIFS('(3)調査表'!$G:$G,$B24,'(3)調査表'!$F:$F,集計!I$1)</f>
        <v>0</v>
      </c>
      <c r="J24" s="64">
        <f>COUNTIFS('(3)調査表'!$G:$G,$B24,'(3)調査表'!$F:$F,集計!J$1)</f>
        <v>0</v>
      </c>
      <c r="K24" s="64">
        <f>COUNTIFS('(3)調査表'!$G:$G,$B24,'(3)調査表'!$F:$F,集計!K$1)</f>
        <v>0</v>
      </c>
      <c r="L24" s="64">
        <f>COUNTIFS('(3)調査表'!$G:$G,$B24,'(3)調査表'!$F:$F,集計!L$1)</f>
        <v>0</v>
      </c>
      <c r="M24" s="64">
        <f>COUNTIFS('(3)調査表'!$G:$G,$B24,'(3)調査表'!$F:$F,集計!M$1)</f>
        <v>0</v>
      </c>
      <c r="N24" s="64">
        <f>COUNTIFS('(3)調査表'!$G:$G,$B24,'(3)調査表'!$F:$F,集計!N$1)</f>
        <v>0</v>
      </c>
      <c r="O24" s="64">
        <f>COUNTIFS('(3)調査表'!$G:$G,$B24,'(3)調査表'!$F:$F,集計!O$1)</f>
        <v>0</v>
      </c>
      <c r="P24" s="64">
        <f>COUNTIFS('(3)調査表'!$G:$G,$B24,'(3)調査表'!$F:$F,集計!P$1)</f>
        <v>0</v>
      </c>
      <c r="Q24" s="64">
        <f>COUNTIFS('(3)調査表'!$G:$G,$B24,'(3)調査表'!$F:$F,集計!Q$1)</f>
        <v>0</v>
      </c>
      <c r="R24" s="64">
        <f>COUNTIFS('(3)調査表'!$G:$G,$B24,'(3)調査表'!$F:$F,集計!R$1)</f>
        <v>0</v>
      </c>
      <c r="S24">
        <f t="shared" si="0"/>
        <v>0</v>
      </c>
    </row>
    <row r="25" spans="1:19">
      <c r="A25" t="s">
        <v>55</v>
      </c>
      <c r="B25" s="43">
        <f t="shared" ref="B25" si="2">B5+20</f>
        <v>23</v>
      </c>
      <c r="C25" s="64">
        <f>COUNTIFS('(3)調査表'!$G:$G,$B25,'(3)調査表'!$F:$F,集計!C$1)</f>
        <v>0</v>
      </c>
      <c r="D25" s="64">
        <f>COUNTIFS('(3)調査表'!$G:$G,$B25,'(3)調査表'!$F:$F,集計!D$1)</f>
        <v>0</v>
      </c>
      <c r="E25" s="64">
        <f>COUNTIFS('(3)調査表'!$G:$G,$B25,'(3)調査表'!$F:$F,集計!E$1)</f>
        <v>0</v>
      </c>
      <c r="F25" s="64">
        <f>COUNTIFS('(3)調査表'!$G:$G,$B25,'(3)調査表'!$F:$F,集計!F$1)</f>
        <v>0</v>
      </c>
      <c r="G25" s="64">
        <f>COUNTIFS('(3)調査表'!$G:$G,$B25,'(3)調査表'!$F:$F,集計!G$1)</f>
        <v>0</v>
      </c>
      <c r="H25" s="64">
        <f>COUNTIFS('(3)調査表'!$G:$G,$B25,'(3)調査表'!$F:$F,集計!H$1)</f>
        <v>0</v>
      </c>
      <c r="I25" s="64">
        <f>COUNTIFS('(3)調査表'!$G:$G,$B25,'(3)調査表'!$F:$F,集計!I$1)</f>
        <v>0</v>
      </c>
      <c r="J25" s="64">
        <f>COUNTIFS('(3)調査表'!$G:$G,$B25,'(3)調査表'!$F:$F,集計!J$1)</f>
        <v>0</v>
      </c>
      <c r="K25" s="64">
        <f>COUNTIFS('(3)調査表'!$G:$G,$B25,'(3)調査表'!$F:$F,集計!K$1)</f>
        <v>0</v>
      </c>
      <c r="L25" s="64">
        <f>COUNTIFS('(3)調査表'!$G:$G,$B25,'(3)調査表'!$F:$F,集計!L$1)</f>
        <v>0</v>
      </c>
      <c r="M25" s="64">
        <f>COUNTIFS('(3)調査表'!$G:$G,$B25,'(3)調査表'!$F:$F,集計!M$1)</f>
        <v>0</v>
      </c>
      <c r="N25" s="64">
        <f>COUNTIFS('(3)調査表'!$G:$G,$B25,'(3)調査表'!$F:$F,集計!N$1)</f>
        <v>0</v>
      </c>
      <c r="O25" s="64">
        <f>COUNTIFS('(3)調査表'!$G:$G,$B25,'(3)調査表'!$F:$F,集計!O$1)</f>
        <v>0</v>
      </c>
      <c r="P25" s="64">
        <f>COUNTIFS('(3)調査表'!$G:$G,$B25,'(3)調査表'!$F:$F,集計!P$1)</f>
        <v>0</v>
      </c>
      <c r="Q25" s="64">
        <f>COUNTIFS('(3)調査表'!$G:$G,$B25,'(3)調査表'!$F:$F,集計!Q$1)</f>
        <v>0</v>
      </c>
      <c r="R25" s="64">
        <f>COUNTIFS('(3)調査表'!$G:$G,$B25,'(3)調査表'!$F:$F,集計!R$1)</f>
        <v>0</v>
      </c>
      <c r="S25">
        <f t="shared" si="0"/>
        <v>0</v>
      </c>
    </row>
    <row r="26" spans="1:19">
      <c r="A26" t="s">
        <v>56</v>
      </c>
      <c r="B26" s="43">
        <f t="shared" ref="B26" si="3">B5+21</f>
        <v>24</v>
      </c>
      <c r="C26" s="64">
        <f>COUNTIFS('(3)調査表'!$G:$G,$B26,'(3)調査表'!$F:$F,集計!C$1)</f>
        <v>0</v>
      </c>
      <c r="D26" s="64">
        <f>COUNTIFS('(3)調査表'!$G:$G,$B26,'(3)調査表'!$F:$F,集計!D$1)</f>
        <v>0</v>
      </c>
      <c r="E26" s="64">
        <f>COUNTIFS('(3)調査表'!$G:$G,$B26,'(3)調査表'!$F:$F,集計!E$1)</f>
        <v>0</v>
      </c>
      <c r="F26" s="64">
        <f>COUNTIFS('(3)調査表'!$G:$G,$B26,'(3)調査表'!$F:$F,集計!F$1)</f>
        <v>0</v>
      </c>
      <c r="G26" s="64">
        <f>COUNTIFS('(3)調査表'!$G:$G,$B26,'(3)調査表'!$F:$F,集計!G$1)</f>
        <v>0</v>
      </c>
      <c r="H26" s="64">
        <f>COUNTIFS('(3)調査表'!$G:$G,$B26,'(3)調査表'!$F:$F,集計!H$1)</f>
        <v>0</v>
      </c>
      <c r="I26" s="64">
        <f>COUNTIFS('(3)調査表'!$G:$G,$B26,'(3)調査表'!$F:$F,集計!I$1)</f>
        <v>0</v>
      </c>
      <c r="J26" s="64">
        <f>COUNTIFS('(3)調査表'!$G:$G,$B26,'(3)調査表'!$F:$F,集計!J$1)</f>
        <v>0</v>
      </c>
      <c r="K26" s="64">
        <f>COUNTIFS('(3)調査表'!$G:$G,$B26,'(3)調査表'!$F:$F,集計!K$1)</f>
        <v>0</v>
      </c>
      <c r="L26" s="64">
        <f>COUNTIFS('(3)調査表'!$G:$G,$B26,'(3)調査表'!$F:$F,集計!L$1)</f>
        <v>0</v>
      </c>
      <c r="M26" s="64">
        <f>COUNTIFS('(3)調査表'!$G:$G,$B26,'(3)調査表'!$F:$F,集計!M$1)</f>
        <v>0</v>
      </c>
      <c r="N26" s="64">
        <f>COUNTIFS('(3)調査表'!$G:$G,$B26,'(3)調査表'!$F:$F,集計!N$1)</f>
        <v>0</v>
      </c>
      <c r="O26" s="64">
        <f>COUNTIFS('(3)調査表'!$G:$G,$B26,'(3)調査表'!$F:$F,集計!O$1)</f>
        <v>0</v>
      </c>
      <c r="P26" s="64">
        <f>COUNTIFS('(3)調査表'!$G:$G,$B26,'(3)調査表'!$F:$F,集計!P$1)</f>
        <v>0</v>
      </c>
      <c r="Q26" s="64">
        <f>COUNTIFS('(3)調査表'!$G:$G,$B26,'(3)調査表'!$F:$F,集計!Q$1)</f>
        <v>0</v>
      </c>
      <c r="R26" s="64">
        <f>COUNTIFS('(3)調査表'!$G:$G,$B26,'(3)調査表'!$F:$F,集計!R$1)</f>
        <v>0</v>
      </c>
      <c r="S26">
        <f t="shared" si="0"/>
        <v>0</v>
      </c>
    </row>
    <row r="27" spans="1:19">
      <c r="A27" t="s">
        <v>57</v>
      </c>
      <c r="B27" s="43">
        <f t="shared" ref="B27" si="4">B8+19</f>
        <v>25</v>
      </c>
      <c r="C27" s="64">
        <f>COUNTIFS('(3)調査表'!$G:$G,$B27,'(3)調査表'!$F:$F,集計!C$1)</f>
        <v>0</v>
      </c>
      <c r="D27" s="64">
        <f>COUNTIFS('(3)調査表'!$G:$G,$B27,'(3)調査表'!$F:$F,集計!D$1)</f>
        <v>0</v>
      </c>
      <c r="E27" s="64">
        <f>COUNTIFS('(3)調査表'!$G:$G,$B27,'(3)調査表'!$F:$F,集計!E$1)</f>
        <v>0</v>
      </c>
      <c r="F27" s="64">
        <f>COUNTIFS('(3)調査表'!$G:$G,$B27,'(3)調査表'!$F:$F,集計!F$1)</f>
        <v>0</v>
      </c>
      <c r="G27" s="64">
        <f>COUNTIFS('(3)調査表'!$G:$G,$B27,'(3)調査表'!$F:$F,集計!G$1)</f>
        <v>0</v>
      </c>
      <c r="H27" s="64">
        <f>COUNTIFS('(3)調査表'!$G:$G,$B27,'(3)調査表'!$F:$F,集計!H$1)</f>
        <v>0</v>
      </c>
      <c r="I27" s="64">
        <f>COUNTIFS('(3)調査表'!$G:$G,$B27,'(3)調査表'!$F:$F,集計!I$1)</f>
        <v>0</v>
      </c>
      <c r="J27" s="64">
        <f>COUNTIFS('(3)調査表'!$G:$G,$B27,'(3)調査表'!$F:$F,集計!J$1)</f>
        <v>0</v>
      </c>
      <c r="K27" s="64">
        <f>COUNTIFS('(3)調査表'!$G:$G,$B27,'(3)調査表'!$F:$F,集計!K$1)</f>
        <v>0</v>
      </c>
      <c r="L27" s="64">
        <f>COUNTIFS('(3)調査表'!$G:$G,$B27,'(3)調査表'!$F:$F,集計!L$1)</f>
        <v>0</v>
      </c>
      <c r="M27" s="64">
        <f>COUNTIFS('(3)調査表'!$G:$G,$B27,'(3)調査表'!$F:$F,集計!M$1)</f>
        <v>0</v>
      </c>
      <c r="N27" s="64">
        <f>COUNTIFS('(3)調査表'!$G:$G,$B27,'(3)調査表'!$F:$F,集計!N$1)</f>
        <v>0</v>
      </c>
      <c r="O27" s="64">
        <f>COUNTIFS('(3)調査表'!$G:$G,$B27,'(3)調査表'!$F:$F,集計!O$1)</f>
        <v>0</v>
      </c>
      <c r="P27" s="64">
        <f>COUNTIFS('(3)調査表'!$G:$G,$B27,'(3)調査表'!$F:$F,集計!P$1)</f>
        <v>0</v>
      </c>
      <c r="Q27" s="64">
        <f>COUNTIFS('(3)調査表'!$G:$G,$B27,'(3)調査表'!$F:$F,集計!Q$1)</f>
        <v>0</v>
      </c>
      <c r="R27" s="64">
        <f>COUNTIFS('(3)調査表'!$G:$G,$B27,'(3)調査表'!$F:$F,集計!R$1)</f>
        <v>0</v>
      </c>
      <c r="S27">
        <f t="shared" si="0"/>
        <v>0</v>
      </c>
    </row>
    <row r="28" spans="1:19">
      <c r="A28" t="s">
        <v>58</v>
      </c>
      <c r="B28" s="43">
        <f t="shared" ref="B28" si="5">B8+20</f>
        <v>26</v>
      </c>
      <c r="C28" s="64">
        <f>COUNTIFS('(3)調査表'!$G:$G,$B28,'(3)調査表'!$F:$F,集計!C$1)</f>
        <v>0</v>
      </c>
      <c r="D28" s="64">
        <f>COUNTIFS('(3)調査表'!$G:$G,$B28,'(3)調査表'!$F:$F,集計!D$1)</f>
        <v>0</v>
      </c>
      <c r="E28" s="64">
        <f>COUNTIFS('(3)調査表'!$G:$G,$B28,'(3)調査表'!$F:$F,集計!E$1)</f>
        <v>0</v>
      </c>
      <c r="F28" s="64">
        <f>COUNTIFS('(3)調査表'!$G:$G,$B28,'(3)調査表'!$F:$F,集計!F$1)</f>
        <v>0</v>
      </c>
      <c r="G28" s="64">
        <f>COUNTIFS('(3)調査表'!$G:$G,$B28,'(3)調査表'!$F:$F,集計!G$1)</f>
        <v>0</v>
      </c>
      <c r="H28" s="64">
        <f>COUNTIFS('(3)調査表'!$G:$G,$B28,'(3)調査表'!$F:$F,集計!H$1)</f>
        <v>0</v>
      </c>
      <c r="I28" s="64">
        <f>COUNTIFS('(3)調査表'!$G:$G,$B28,'(3)調査表'!$F:$F,集計!I$1)</f>
        <v>0</v>
      </c>
      <c r="J28" s="64">
        <f>COUNTIFS('(3)調査表'!$G:$G,$B28,'(3)調査表'!$F:$F,集計!J$1)</f>
        <v>0</v>
      </c>
      <c r="K28" s="64">
        <f>COUNTIFS('(3)調査表'!$G:$G,$B28,'(3)調査表'!$F:$F,集計!K$1)</f>
        <v>0</v>
      </c>
      <c r="L28" s="64">
        <f>COUNTIFS('(3)調査表'!$G:$G,$B28,'(3)調査表'!$F:$F,集計!L$1)</f>
        <v>0</v>
      </c>
      <c r="M28" s="64">
        <f>COUNTIFS('(3)調査表'!$G:$G,$B28,'(3)調査表'!$F:$F,集計!M$1)</f>
        <v>0</v>
      </c>
      <c r="N28" s="64">
        <f>COUNTIFS('(3)調査表'!$G:$G,$B28,'(3)調査表'!$F:$F,集計!N$1)</f>
        <v>0</v>
      </c>
      <c r="O28" s="64">
        <f>COUNTIFS('(3)調査表'!$G:$G,$B28,'(3)調査表'!$F:$F,集計!O$1)</f>
        <v>0</v>
      </c>
      <c r="P28" s="64">
        <f>COUNTIFS('(3)調査表'!$G:$G,$B28,'(3)調査表'!$F:$F,集計!P$1)</f>
        <v>0</v>
      </c>
      <c r="Q28" s="64">
        <f>COUNTIFS('(3)調査表'!$G:$G,$B28,'(3)調査表'!$F:$F,集計!Q$1)</f>
        <v>0</v>
      </c>
      <c r="R28" s="64">
        <f>COUNTIFS('(3)調査表'!$G:$G,$B28,'(3)調査表'!$F:$F,集計!R$1)</f>
        <v>0</v>
      </c>
      <c r="S28">
        <f t="shared" si="0"/>
        <v>0</v>
      </c>
    </row>
    <row r="29" spans="1:19">
      <c r="A29" t="s">
        <v>59</v>
      </c>
      <c r="B29" s="43">
        <f t="shared" ref="B29" si="6">B8+21</f>
        <v>27</v>
      </c>
      <c r="C29" s="64">
        <f>COUNTIFS('(3)調査表'!$G:$G,$B29,'(3)調査表'!$F:$F,集計!C$1)</f>
        <v>0</v>
      </c>
      <c r="D29" s="64">
        <f>COUNTIFS('(3)調査表'!$G:$G,$B29,'(3)調査表'!$F:$F,集計!D$1)</f>
        <v>0</v>
      </c>
      <c r="E29" s="64">
        <f>COUNTIFS('(3)調査表'!$G:$G,$B29,'(3)調査表'!$F:$F,集計!E$1)</f>
        <v>0</v>
      </c>
      <c r="F29" s="64">
        <f>COUNTIFS('(3)調査表'!$G:$G,$B29,'(3)調査表'!$F:$F,集計!F$1)</f>
        <v>0</v>
      </c>
      <c r="G29" s="64">
        <f>COUNTIFS('(3)調査表'!$G:$G,$B29,'(3)調査表'!$F:$F,集計!G$1)</f>
        <v>0</v>
      </c>
      <c r="H29" s="64">
        <f>COUNTIFS('(3)調査表'!$G:$G,$B29,'(3)調査表'!$F:$F,集計!H$1)</f>
        <v>0</v>
      </c>
      <c r="I29" s="64">
        <f>COUNTIFS('(3)調査表'!$G:$G,$B29,'(3)調査表'!$F:$F,集計!I$1)</f>
        <v>0</v>
      </c>
      <c r="J29" s="64">
        <f>COUNTIFS('(3)調査表'!$G:$G,$B29,'(3)調査表'!$F:$F,集計!J$1)</f>
        <v>0</v>
      </c>
      <c r="K29" s="64">
        <f>COUNTIFS('(3)調査表'!$G:$G,$B29,'(3)調査表'!$F:$F,集計!K$1)</f>
        <v>0</v>
      </c>
      <c r="L29" s="64">
        <f>COUNTIFS('(3)調査表'!$G:$G,$B29,'(3)調査表'!$F:$F,集計!L$1)</f>
        <v>0</v>
      </c>
      <c r="M29" s="64">
        <f>COUNTIFS('(3)調査表'!$G:$G,$B29,'(3)調査表'!$F:$F,集計!M$1)</f>
        <v>0</v>
      </c>
      <c r="N29" s="64">
        <f>COUNTIFS('(3)調査表'!$G:$G,$B29,'(3)調査表'!$F:$F,集計!N$1)</f>
        <v>0</v>
      </c>
      <c r="O29" s="64">
        <f>COUNTIFS('(3)調査表'!$G:$G,$B29,'(3)調査表'!$F:$F,集計!O$1)</f>
        <v>0</v>
      </c>
      <c r="P29" s="64">
        <f>COUNTIFS('(3)調査表'!$G:$G,$B29,'(3)調査表'!$F:$F,集計!P$1)</f>
        <v>0</v>
      </c>
      <c r="Q29" s="64">
        <f>COUNTIFS('(3)調査表'!$G:$G,$B29,'(3)調査表'!$F:$F,集計!Q$1)</f>
        <v>0</v>
      </c>
      <c r="R29" s="64">
        <f>COUNTIFS('(3)調査表'!$G:$G,$B29,'(3)調査表'!$F:$F,集計!R$1)</f>
        <v>0</v>
      </c>
      <c r="S29">
        <f t="shared" si="0"/>
        <v>0</v>
      </c>
    </row>
    <row r="30" spans="1:19">
      <c r="A30" t="s">
        <v>60</v>
      </c>
      <c r="B30" s="43">
        <f t="shared" ref="B30" si="7">B11+19</f>
        <v>28</v>
      </c>
      <c r="C30" s="64">
        <f>COUNTIFS('(3)調査表'!$G:$G,$B30,'(3)調査表'!$F:$F,集計!C$1)</f>
        <v>0</v>
      </c>
      <c r="D30" s="64">
        <f>COUNTIFS('(3)調査表'!$G:$G,$B30,'(3)調査表'!$F:$F,集計!D$1)</f>
        <v>0</v>
      </c>
      <c r="E30" s="64">
        <f>COUNTIFS('(3)調査表'!$G:$G,$B30,'(3)調査表'!$F:$F,集計!E$1)</f>
        <v>0</v>
      </c>
      <c r="F30" s="64">
        <f>COUNTIFS('(3)調査表'!$G:$G,$B30,'(3)調査表'!$F:$F,集計!F$1)</f>
        <v>0</v>
      </c>
      <c r="G30" s="64">
        <f>COUNTIFS('(3)調査表'!$G:$G,$B30,'(3)調査表'!$F:$F,集計!G$1)</f>
        <v>0</v>
      </c>
      <c r="H30" s="64">
        <f>COUNTIFS('(3)調査表'!$G:$G,$B30,'(3)調査表'!$F:$F,集計!H$1)</f>
        <v>0</v>
      </c>
      <c r="I30" s="64">
        <f>COUNTIFS('(3)調査表'!$G:$G,$B30,'(3)調査表'!$F:$F,集計!I$1)</f>
        <v>0</v>
      </c>
      <c r="J30" s="64">
        <f>COUNTIFS('(3)調査表'!$G:$G,$B30,'(3)調査表'!$F:$F,集計!J$1)</f>
        <v>0</v>
      </c>
      <c r="K30" s="64">
        <f>COUNTIFS('(3)調査表'!$G:$G,$B30,'(3)調査表'!$F:$F,集計!K$1)</f>
        <v>0</v>
      </c>
      <c r="L30" s="64">
        <f>COUNTIFS('(3)調査表'!$G:$G,$B30,'(3)調査表'!$F:$F,集計!L$1)</f>
        <v>0</v>
      </c>
      <c r="M30" s="64">
        <f>COUNTIFS('(3)調査表'!$G:$G,$B30,'(3)調査表'!$F:$F,集計!M$1)</f>
        <v>0</v>
      </c>
      <c r="N30" s="64">
        <f>COUNTIFS('(3)調査表'!$G:$G,$B30,'(3)調査表'!$F:$F,集計!N$1)</f>
        <v>0</v>
      </c>
      <c r="O30" s="64">
        <f>COUNTIFS('(3)調査表'!$G:$G,$B30,'(3)調査表'!$F:$F,集計!O$1)</f>
        <v>0</v>
      </c>
      <c r="P30" s="64">
        <f>COUNTIFS('(3)調査表'!$G:$G,$B30,'(3)調査表'!$F:$F,集計!P$1)</f>
        <v>0</v>
      </c>
      <c r="Q30" s="64">
        <f>COUNTIFS('(3)調査表'!$G:$G,$B30,'(3)調査表'!$F:$F,集計!Q$1)</f>
        <v>0</v>
      </c>
      <c r="R30" s="64">
        <f>COUNTIFS('(3)調査表'!$G:$G,$B30,'(3)調査表'!$F:$F,集計!R$1)</f>
        <v>0</v>
      </c>
      <c r="S30">
        <f t="shared" si="0"/>
        <v>0</v>
      </c>
    </row>
    <row r="31" spans="1:19">
      <c r="A31" t="s">
        <v>61</v>
      </c>
      <c r="B31" s="43">
        <f t="shared" ref="B31" si="8">B11+20</f>
        <v>29</v>
      </c>
      <c r="C31" s="64">
        <f>COUNTIFS('(3)調査表'!$G:$G,$B31,'(3)調査表'!$F:$F,集計!C$1)</f>
        <v>0</v>
      </c>
      <c r="D31" s="64">
        <f>COUNTIFS('(3)調査表'!$G:$G,$B31,'(3)調査表'!$F:$F,集計!D$1)</f>
        <v>0</v>
      </c>
      <c r="E31" s="64">
        <f>COUNTIFS('(3)調査表'!$G:$G,$B31,'(3)調査表'!$F:$F,集計!E$1)</f>
        <v>0</v>
      </c>
      <c r="F31" s="64">
        <f>COUNTIFS('(3)調査表'!$G:$G,$B31,'(3)調査表'!$F:$F,集計!F$1)</f>
        <v>0</v>
      </c>
      <c r="G31" s="64">
        <f>COUNTIFS('(3)調査表'!$G:$G,$B31,'(3)調査表'!$F:$F,集計!G$1)</f>
        <v>0</v>
      </c>
      <c r="H31" s="64">
        <f>COUNTIFS('(3)調査表'!$G:$G,$B31,'(3)調査表'!$F:$F,集計!H$1)</f>
        <v>0</v>
      </c>
      <c r="I31" s="64">
        <f>COUNTIFS('(3)調査表'!$G:$G,$B31,'(3)調査表'!$F:$F,集計!I$1)</f>
        <v>0</v>
      </c>
      <c r="J31" s="64">
        <f>COUNTIFS('(3)調査表'!$G:$G,$B31,'(3)調査表'!$F:$F,集計!J$1)</f>
        <v>0</v>
      </c>
      <c r="K31" s="64">
        <f>COUNTIFS('(3)調査表'!$G:$G,$B31,'(3)調査表'!$F:$F,集計!K$1)</f>
        <v>0</v>
      </c>
      <c r="L31" s="64">
        <f>COUNTIFS('(3)調査表'!$G:$G,$B31,'(3)調査表'!$F:$F,集計!L$1)</f>
        <v>0</v>
      </c>
      <c r="M31" s="64">
        <f>COUNTIFS('(3)調査表'!$G:$G,$B31,'(3)調査表'!$F:$F,集計!M$1)</f>
        <v>0</v>
      </c>
      <c r="N31" s="64">
        <f>COUNTIFS('(3)調査表'!$G:$G,$B31,'(3)調査表'!$F:$F,集計!N$1)</f>
        <v>0</v>
      </c>
      <c r="O31" s="64">
        <f>COUNTIFS('(3)調査表'!$G:$G,$B31,'(3)調査表'!$F:$F,集計!O$1)</f>
        <v>0</v>
      </c>
      <c r="P31" s="64">
        <f>COUNTIFS('(3)調査表'!$G:$G,$B31,'(3)調査表'!$F:$F,集計!P$1)</f>
        <v>0</v>
      </c>
      <c r="Q31" s="64">
        <f>COUNTIFS('(3)調査表'!$G:$G,$B31,'(3)調査表'!$F:$F,集計!Q$1)</f>
        <v>0</v>
      </c>
      <c r="R31" s="64">
        <f>COUNTIFS('(3)調査表'!$G:$G,$B31,'(3)調査表'!$F:$F,集計!R$1)</f>
        <v>0</v>
      </c>
      <c r="S31">
        <f t="shared" si="0"/>
        <v>0</v>
      </c>
    </row>
    <row r="32" spans="1:19">
      <c r="A32" t="s">
        <v>62</v>
      </c>
      <c r="B32" s="43">
        <f t="shared" ref="B32" si="9">B11+21</f>
        <v>30</v>
      </c>
      <c r="C32" s="64">
        <f>COUNTIFS('(3)調査表'!$G:$G,$B32,'(3)調査表'!$F:$F,集計!C$1)</f>
        <v>0</v>
      </c>
      <c r="D32" s="64">
        <f>COUNTIFS('(3)調査表'!$G:$G,$B32,'(3)調査表'!$F:$F,集計!D$1)</f>
        <v>0</v>
      </c>
      <c r="E32" s="64">
        <f>COUNTIFS('(3)調査表'!$G:$G,$B32,'(3)調査表'!$F:$F,集計!E$1)</f>
        <v>0</v>
      </c>
      <c r="F32" s="64">
        <f>COUNTIFS('(3)調査表'!$G:$G,$B32,'(3)調査表'!$F:$F,集計!F$1)</f>
        <v>0</v>
      </c>
      <c r="G32" s="64">
        <f>COUNTIFS('(3)調査表'!$G:$G,$B32,'(3)調査表'!$F:$F,集計!G$1)</f>
        <v>0</v>
      </c>
      <c r="H32" s="64">
        <f>COUNTIFS('(3)調査表'!$G:$G,$B32,'(3)調査表'!$F:$F,集計!H$1)</f>
        <v>0</v>
      </c>
      <c r="I32" s="64">
        <f>COUNTIFS('(3)調査表'!$G:$G,$B32,'(3)調査表'!$F:$F,集計!I$1)</f>
        <v>0</v>
      </c>
      <c r="J32" s="64">
        <f>COUNTIFS('(3)調査表'!$G:$G,$B32,'(3)調査表'!$F:$F,集計!J$1)</f>
        <v>0</v>
      </c>
      <c r="K32" s="64">
        <f>COUNTIFS('(3)調査表'!$G:$G,$B32,'(3)調査表'!$F:$F,集計!K$1)</f>
        <v>0</v>
      </c>
      <c r="L32" s="64">
        <f>COUNTIFS('(3)調査表'!$G:$G,$B32,'(3)調査表'!$F:$F,集計!L$1)</f>
        <v>0</v>
      </c>
      <c r="M32" s="64">
        <f>COUNTIFS('(3)調査表'!$G:$G,$B32,'(3)調査表'!$F:$F,集計!M$1)</f>
        <v>0</v>
      </c>
      <c r="N32" s="64">
        <f>COUNTIFS('(3)調査表'!$G:$G,$B32,'(3)調査表'!$F:$F,集計!N$1)</f>
        <v>0</v>
      </c>
      <c r="O32" s="64">
        <f>COUNTIFS('(3)調査表'!$G:$G,$B32,'(3)調査表'!$F:$F,集計!O$1)</f>
        <v>0</v>
      </c>
      <c r="P32" s="64">
        <f>COUNTIFS('(3)調査表'!$G:$G,$B32,'(3)調査表'!$F:$F,集計!P$1)</f>
        <v>0</v>
      </c>
      <c r="Q32" s="64">
        <f>COUNTIFS('(3)調査表'!$G:$G,$B32,'(3)調査表'!$F:$F,集計!Q$1)</f>
        <v>0</v>
      </c>
      <c r="R32" s="64">
        <f>COUNTIFS('(3)調査表'!$G:$G,$B32,'(3)調査表'!$F:$F,集計!R$1)</f>
        <v>0</v>
      </c>
      <c r="S32">
        <f t="shared" si="0"/>
        <v>0</v>
      </c>
    </row>
    <row r="33" spans="1:19">
      <c r="A33" t="s">
        <v>63</v>
      </c>
      <c r="B33" s="43">
        <f t="shared" ref="B33" si="10">B14+19</f>
        <v>31</v>
      </c>
      <c r="C33" s="64">
        <f>COUNTIFS('(3)調査表'!$G:$G,$B33,'(3)調査表'!$F:$F,集計!C$1)</f>
        <v>0</v>
      </c>
      <c r="D33" s="64">
        <f>COUNTIFS('(3)調査表'!$G:$G,$B33,'(3)調査表'!$F:$F,集計!D$1)</f>
        <v>0</v>
      </c>
      <c r="E33" s="64">
        <f>COUNTIFS('(3)調査表'!$G:$G,$B33,'(3)調査表'!$F:$F,集計!E$1)</f>
        <v>0</v>
      </c>
      <c r="F33" s="64">
        <f>COUNTIFS('(3)調査表'!$G:$G,$B33,'(3)調査表'!$F:$F,集計!F$1)</f>
        <v>0</v>
      </c>
      <c r="G33" s="64">
        <f>COUNTIFS('(3)調査表'!$G:$G,$B33,'(3)調査表'!$F:$F,集計!G$1)</f>
        <v>0</v>
      </c>
      <c r="H33" s="64">
        <f>COUNTIFS('(3)調査表'!$G:$G,$B33,'(3)調査表'!$F:$F,集計!H$1)</f>
        <v>0</v>
      </c>
      <c r="I33" s="64">
        <f>COUNTIFS('(3)調査表'!$G:$G,$B33,'(3)調査表'!$F:$F,集計!I$1)</f>
        <v>0</v>
      </c>
      <c r="J33" s="64">
        <f>COUNTIFS('(3)調査表'!$G:$G,$B33,'(3)調査表'!$F:$F,集計!J$1)</f>
        <v>0</v>
      </c>
      <c r="K33" s="64">
        <f>COUNTIFS('(3)調査表'!$G:$G,$B33,'(3)調査表'!$F:$F,集計!K$1)</f>
        <v>0</v>
      </c>
      <c r="L33" s="64">
        <f>COUNTIFS('(3)調査表'!$G:$G,$B33,'(3)調査表'!$F:$F,集計!L$1)</f>
        <v>0</v>
      </c>
      <c r="M33" s="64">
        <f>COUNTIFS('(3)調査表'!$G:$G,$B33,'(3)調査表'!$F:$F,集計!M$1)</f>
        <v>0</v>
      </c>
      <c r="N33" s="64">
        <f>COUNTIFS('(3)調査表'!$G:$G,$B33,'(3)調査表'!$F:$F,集計!N$1)</f>
        <v>0</v>
      </c>
      <c r="O33" s="64">
        <f>COUNTIFS('(3)調査表'!$G:$G,$B33,'(3)調査表'!$F:$F,集計!O$1)</f>
        <v>0</v>
      </c>
      <c r="P33" s="64">
        <f>COUNTIFS('(3)調査表'!$G:$G,$B33,'(3)調査表'!$F:$F,集計!P$1)</f>
        <v>0</v>
      </c>
      <c r="Q33" s="64">
        <f>COUNTIFS('(3)調査表'!$G:$G,$B33,'(3)調査表'!$F:$F,集計!Q$1)</f>
        <v>0</v>
      </c>
      <c r="R33" s="64">
        <f>COUNTIFS('(3)調査表'!$G:$G,$B33,'(3)調査表'!$F:$F,集計!R$1)</f>
        <v>0</v>
      </c>
      <c r="S33">
        <f t="shared" si="0"/>
        <v>0</v>
      </c>
    </row>
    <row r="34" spans="1:19">
      <c r="A34" t="s">
        <v>64</v>
      </c>
      <c r="B34" s="43">
        <f t="shared" ref="B34" si="11">B14+20</f>
        <v>32</v>
      </c>
      <c r="C34" s="64">
        <f>COUNTIFS('(3)調査表'!$G:$G,$B34,'(3)調査表'!$F:$F,集計!C$1)</f>
        <v>0</v>
      </c>
      <c r="D34" s="64">
        <f>COUNTIFS('(3)調査表'!$G:$G,$B34,'(3)調査表'!$F:$F,集計!D$1)</f>
        <v>0</v>
      </c>
      <c r="E34" s="64">
        <f>COUNTIFS('(3)調査表'!$G:$G,$B34,'(3)調査表'!$F:$F,集計!E$1)</f>
        <v>0</v>
      </c>
      <c r="F34" s="64">
        <f>COUNTIFS('(3)調査表'!$G:$G,$B34,'(3)調査表'!$F:$F,集計!F$1)</f>
        <v>0</v>
      </c>
      <c r="G34" s="64">
        <f>COUNTIFS('(3)調査表'!$G:$G,$B34,'(3)調査表'!$F:$F,集計!G$1)</f>
        <v>0</v>
      </c>
      <c r="H34" s="64">
        <f>COUNTIFS('(3)調査表'!$G:$G,$B34,'(3)調査表'!$F:$F,集計!H$1)</f>
        <v>0</v>
      </c>
      <c r="I34" s="64">
        <f>COUNTIFS('(3)調査表'!$G:$G,$B34,'(3)調査表'!$F:$F,集計!I$1)</f>
        <v>0</v>
      </c>
      <c r="J34" s="64">
        <f>COUNTIFS('(3)調査表'!$G:$G,$B34,'(3)調査表'!$F:$F,集計!J$1)</f>
        <v>0</v>
      </c>
      <c r="K34" s="64">
        <f>COUNTIFS('(3)調査表'!$G:$G,$B34,'(3)調査表'!$F:$F,集計!K$1)</f>
        <v>0</v>
      </c>
      <c r="L34" s="64">
        <f>COUNTIFS('(3)調査表'!$G:$G,$B34,'(3)調査表'!$F:$F,集計!L$1)</f>
        <v>0</v>
      </c>
      <c r="M34" s="64">
        <f>COUNTIFS('(3)調査表'!$G:$G,$B34,'(3)調査表'!$F:$F,集計!M$1)</f>
        <v>0</v>
      </c>
      <c r="N34" s="64">
        <f>COUNTIFS('(3)調査表'!$G:$G,$B34,'(3)調査表'!$F:$F,集計!N$1)</f>
        <v>0</v>
      </c>
      <c r="O34" s="64">
        <f>COUNTIFS('(3)調査表'!$G:$G,$B34,'(3)調査表'!$F:$F,集計!O$1)</f>
        <v>0</v>
      </c>
      <c r="P34" s="64">
        <f>COUNTIFS('(3)調査表'!$G:$G,$B34,'(3)調査表'!$F:$F,集計!P$1)</f>
        <v>0</v>
      </c>
      <c r="Q34" s="64">
        <f>COUNTIFS('(3)調査表'!$G:$G,$B34,'(3)調査表'!$F:$F,集計!Q$1)</f>
        <v>0</v>
      </c>
      <c r="R34" s="64">
        <f>COUNTIFS('(3)調査表'!$G:$G,$B34,'(3)調査表'!$F:$F,集計!R$1)</f>
        <v>0</v>
      </c>
      <c r="S34">
        <f t="shared" si="0"/>
        <v>0</v>
      </c>
    </row>
    <row r="35" spans="1:19">
      <c r="A35" t="s">
        <v>65</v>
      </c>
      <c r="B35" s="43">
        <f t="shared" ref="B35" si="12">B14+21</f>
        <v>33</v>
      </c>
      <c r="C35" s="64">
        <f>COUNTIFS('(3)調査表'!$G:$G,$B35,'(3)調査表'!$F:$F,集計!C$1)</f>
        <v>0</v>
      </c>
      <c r="D35" s="64">
        <f>COUNTIFS('(3)調査表'!$G:$G,$B35,'(3)調査表'!$F:$F,集計!D$1)</f>
        <v>0</v>
      </c>
      <c r="E35" s="64">
        <f>COUNTIFS('(3)調査表'!$G:$G,$B35,'(3)調査表'!$F:$F,集計!E$1)</f>
        <v>0</v>
      </c>
      <c r="F35" s="64">
        <f>COUNTIFS('(3)調査表'!$G:$G,$B35,'(3)調査表'!$F:$F,集計!F$1)</f>
        <v>0</v>
      </c>
      <c r="G35" s="64">
        <f>COUNTIFS('(3)調査表'!$G:$G,$B35,'(3)調査表'!$F:$F,集計!G$1)</f>
        <v>0</v>
      </c>
      <c r="H35" s="64">
        <f>COUNTIFS('(3)調査表'!$G:$G,$B35,'(3)調査表'!$F:$F,集計!H$1)</f>
        <v>0</v>
      </c>
      <c r="I35" s="64">
        <f>COUNTIFS('(3)調査表'!$G:$G,$B35,'(3)調査表'!$F:$F,集計!I$1)</f>
        <v>0</v>
      </c>
      <c r="J35" s="64">
        <f>COUNTIFS('(3)調査表'!$G:$G,$B35,'(3)調査表'!$F:$F,集計!J$1)</f>
        <v>0</v>
      </c>
      <c r="K35" s="64">
        <f>COUNTIFS('(3)調査表'!$G:$G,$B35,'(3)調査表'!$F:$F,集計!K$1)</f>
        <v>0</v>
      </c>
      <c r="L35" s="64">
        <f>COUNTIFS('(3)調査表'!$G:$G,$B35,'(3)調査表'!$F:$F,集計!L$1)</f>
        <v>0</v>
      </c>
      <c r="M35" s="64">
        <f>COUNTIFS('(3)調査表'!$G:$G,$B35,'(3)調査表'!$F:$F,集計!M$1)</f>
        <v>0</v>
      </c>
      <c r="N35" s="64">
        <f>COUNTIFS('(3)調査表'!$G:$G,$B35,'(3)調査表'!$F:$F,集計!N$1)</f>
        <v>0</v>
      </c>
      <c r="O35" s="64">
        <f>COUNTIFS('(3)調査表'!$G:$G,$B35,'(3)調査表'!$F:$F,集計!O$1)</f>
        <v>0</v>
      </c>
      <c r="P35" s="64">
        <f>COUNTIFS('(3)調査表'!$G:$G,$B35,'(3)調査表'!$F:$F,集計!P$1)</f>
        <v>0</v>
      </c>
      <c r="Q35" s="64">
        <f>COUNTIFS('(3)調査表'!$G:$G,$B35,'(3)調査表'!$F:$F,集計!Q$1)</f>
        <v>0</v>
      </c>
      <c r="R35" s="64">
        <f>COUNTIFS('(3)調査表'!$G:$G,$B35,'(3)調査表'!$F:$F,集計!R$1)</f>
        <v>0</v>
      </c>
      <c r="S35">
        <f t="shared" si="0"/>
        <v>0</v>
      </c>
    </row>
    <row r="36" spans="1:19">
      <c r="A36" t="s">
        <v>66</v>
      </c>
      <c r="B36" s="43">
        <f t="shared" ref="B36" si="13">B17+19</f>
        <v>34</v>
      </c>
      <c r="C36" s="64">
        <f>COUNTIFS('(3)調査表'!$G:$G,$B36,'(3)調査表'!$F:$F,集計!C$1)</f>
        <v>0</v>
      </c>
      <c r="D36" s="64">
        <f>COUNTIFS('(3)調査表'!$G:$G,$B36,'(3)調査表'!$F:$F,集計!D$1)</f>
        <v>0</v>
      </c>
      <c r="E36" s="64">
        <f>COUNTIFS('(3)調査表'!$G:$G,$B36,'(3)調査表'!$F:$F,集計!E$1)</f>
        <v>0</v>
      </c>
      <c r="F36" s="64">
        <f>COUNTIFS('(3)調査表'!$G:$G,$B36,'(3)調査表'!$F:$F,集計!F$1)</f>
        <v>0</v>
      </c>
      <c r="G36" s="64">
        <f>COUNTIFS('(3)調査表'!$G:$G,$B36,'(3)調査表'!$F:$F,集計!G$1)</f>
        <v>0</v>
      </c>
      <c r="H36" s="64">
        <f>COUNTIFS('(3)調査表'!$G:$G,$B36,'(3)調査表'!$F:$F,集計!H$1)</f>
        <v>0</v>
      </c>
      <c r="I36" s="64">
        <f>COUNTIFS('(3)調査表'!$G:$G,$B36,'(3)調査表'!$F:$F,集計!I$1)</f>
        <v>0</v>
      </c>
      <c r="J36" s="64">
        <f>COUNTIFS('(3)調査表'!$G:$G,$B36,'(3)調査表'!$F:$F,集計!J$1)</f>
        <v>0</v>
      </c>
      <c r="K36" s="64">
        <f>COUNTIFS('(3)調査表'!$G:$G,$B36,'(3)調査表'!$F:$F,集計!K$1)</f>
        <v>0</v>
      </c>
      <c r="L36" s="64">
        <f>COUNTIFS('(3)調査表'!$G:$G,$B36,'(3)調査表'!$F:$F,集計!L$1)</f>
        <v>0</v>
      </c>
      <c r="M36" s="64">
        <f>COUNTIFS('(3)調査表'!$G:$G,$B36,'(3)調査表'!$F:$F,集計!M$1)</f>
        <v>0</v>
      </c>
      <c r="N36" s="64">
        <f>COUNTIFS('(3)調査表'!$G:$G,$B36,'(3)調査表'!$F:$F,集計!N$1)</f>
        <v>0</v>
      </c>
      <c r="O36" s="64">
        <f>COUNTIFS('(3)調査表'!$G:$G,$B36,'(3)調査表'!$F:$F,集計!O$1)</f>
        <v>0</v>
      </c>
      <c r="P36" s="64">
        <f>COUNTIFS('(3)調査表'!$G:$G,$B36,'(3)調査表'!$F:$F,集計!P$1)</f>
        <v>0</v>
      </c>
      <c r="Q36" s="64">
        <f>COUNTIFS('(3)調査表'!$G:$G,$B36,'(3)調査表'!$F:$F,集計!Q$1)</f>
        <v>0</v>
      </c>
      <c r="R36" s="64">
        <f>COUNTIFS('(3)調査表'!$G:$G,$B36,'(3)調査表'!$F:$F,集計!R$1)</f>
        <v>0</v>
      </c>
      <c r="S36">
        <f t="shared" si="0"/>
        <v>0</v>
      </c>
    </row>
    <row r="37" spans="1:19">
      <c r="A37" t="s">
        <v>67</v>
      </c>
      <c r="B37" s="43">
        <f t="shared" ref="B37" si="14">B17+20</f>
        <v>35</v>
      </c>
      <c r="C37" s="64">
        <f>COUNTIFS('(3)調査表'!$G:$G,$B37,'(3)調査表'!$F:$F,集計!C$1)</f>
        <v>0</v>
      </c>
      <c r="D37" s="64">
        <f>COUNTIFS('(3)調査表'!$G:$G,$B37,'(3)調査表'!$F:$F,集計!D$1)</f>
        <v>0</v>
      </c>
      <c r="E37" s="64">
        <f>COUNTIFS('(3)調査表'!$G:$G,$B37,'(3)調査表'!$F:$F,集計!E$1)</f>
        <v>0</v>
      </c>
      <c r="F37" s="64">
        <f>COUNTIFS('(3)調査表'!$G:$G,$B37,'(3)調査表'!$F:$F,集計!F$1)</f>
        <v>0</v>
      </c>
      <c r="G37" s="64">
        <f>COUNTIFS('(3)調査表'!$G:$G,$B37,'(3)調査表'!$F:$F,集計!G$1)</f>
        <v>0</v>
      </c>
      <c r="H37" s="64">
        <f>COUNTIFS('(3)調査表'!$G:$G,$B37,'(3)調査表'!$F:$F,集計!H$1)</f>
        <v>0</v>
      </c>
      <c r="I37" s="64">
        <f>COUNTIFS('(3)調査表'!$G:$G,$B37,'(3)調査表'!$F:$F,集計!I$1)</f>
        <v>0</v>
      </c>
      <c r="J37" s="64">
        <f>COUNTIFS('(3)調査表'!$G:$G,$B37,'(3)調査表'!$F:$F,集計!J$1)</f>
        <v>0</v>
      </c>
      <c r="K37" s="64">
        <f>COUNTIFS('(3)調査表'!$G:$G,$B37,'(3)調査表'!$F:$F,集計!K$1)</f>
        <v>0</v>
      </c>
      <c r="L37" s="64">
        <f>COUNTIFS('(3)調査表'!$G:$G,$B37,'(3)調査表'!$F:$F,集計!L$1)</f>
        <v>0</v>
      </c>
      <c r="M37" s="64">
        <f>COUNTIFS('(3)調査表'!$G:$G,$B37,'(3)調査表'!$F:$F,集計!M$1)</f>
        <v>0</v>
      </c>
      <c r="N37" s="64">
        <f>COUNTIFS('(3)調査表'!$G:$G,$B37,'(3)調査表'!$F:$F,集計!N$1)</f>
        <v>0</v>
      </c>
      <c r="O37" s="64">
        <f>COUNTIFS('(3)調査表'!$G:$G,$B37,'(3)調査表'!$F:$F,集計!O$1)</f>
        <v>0</v>
      </c>
      <c r="P37" s="64">
        <f>COUNTIFS('(3)調査表'!$G:$G,$B37,'(3)調査表'!$F:$F,集計!P$1)</f>
        <v>0</v>
      </c>
      <c r="Q37" s="64">
        <f>COUNTIFS('(3)調査表'!$G:$G,$B37,'(3)調査表'!$F:$F,集計!Q$1)</f>
        <v>0</v>
      </c>
      <c r="R37" s="64">
        <f>COUNTIFS('(3)調査表'!$G:$G,$B37,'(3)調査表'!$F:$F,集計!R$1)</f>
        <v>0</v>
      </c>
      <c r="S37">
        <f t="shared" si="0"/>
        <v>0</v>
      </c>
    </row>
    <row r="38" spans="1:19">
      <c r="A38" t="s">
        <v>68</v>
      </c>
      <c r="B38" s="43">
        <f t="shared" ref="B38" si="15">B17+21</f>
        <v>36</v>
      </c>
      <c r="C38" s="64">
        <f>COUNTIFS('(3)調査表'!$G:$G,$B38,'(3)調査表'!$F:$F,集計!C$1)</f>
        <v>0</v>
      </c>
      <c r="D38" s="64">
        <f>COUNTIFS('(3)調査表'!$G:$G,$B38,'(3)調査表'!$F:$F,集計!D$1)</f>
        <v>0</v>
      </c>
      <c r="E38" s="64">
        <f>COUNTIFS('(3)調査表'!$G:$G,$B38,'(3)調査表'!$F:$F,集計!E$1)</f>
        <v>0</v>
      </c>
      <c r="F38" s="64">
        <f>COUNTIFS('(3)調査表'!$G:$G,$B38,'(3)調査表'!$F:$F,集計!F$1)</f>
        <v>0</v>
      </c>
      <c r="G38" s="64">
        <f>COUNTIFS('(3)調査表'!$G:$G,$B38,'(3)調査表'!$F:$F,集計!G$1)</f>
        <v>0</v>
      </c>
      <c r="H38" s="64">
        <f>COUNTIFS('(3)調査表'!$G:$G,$B38,'(3)調査表'!$F:$F,集計!H$1)</f>
        <v>0</v>
      </c>
      <c r="I38" s="64">
        <f>COUNTIFS('(3)調査表'!$G:$G,$B38,'(3)調査表'!$F:$F,集計!I$1)</f>
        <v>0</v>
      </c>
      <c r="J38" s="64">
        <f>COUNTIFS('(3)調査表'!$G:$G,$B38,'(3)調査表'!$F:$F,集計!J$1)</f>
        <v>0</v>
      </c>
      <c r="K38" s="64">
        <f>COUNTIFS('(3)調査表'!$G:$G,$B38,'(3)調査表'!$F:$F,集計!K$1)</f>
        <v>0</v>
      </c>
      <c r="L38" s="64">
        <f>COUNTIFS('(3)調査表'!$G:$G,$B38,'(3)調査表'!$F:$F,集計!L$1)</f>
        <v>0</v>
      </c>
      <c r="M38" s="64">
        <f>COUNTIFS('(3)調査表'!$G:$G,$B38,'(3)調査表'!$F:$F,集計!M$1)</f>
        <v>0</v>
      </c>
      <c r="N38" s="64">
        <f>COUNTIFS('(3)調査表'!$G:$G,$B38,'(3)調査表'!$F:$F,集計!N$1)</f>
        <v>0</v>
      </c>
      <c r="O38" s="64">
        <f>COUNTIFS('(3)調査表'!$G:$G,$B38,'(3)調査表'!$F:$F,集計!O$1)</f>
        <v>0</v>
      </c>
      <c r="P38" s="64">
        <f>COUNTIFS('(3)調査表'!$G:$G,$B38,'(3)調査表'!$F:$F,集計!P$1)</f>
        <v>0</v>
      </c>
      <c r="Q38" s="64">
        <f>COUNTIFS('(3)調査表'!$G:$G,$B38,'(3)調査表'!$F:$F,集計!Q$1)</f>
        <v>0</v>
      </c>
      <c r="R38" s="64">
        <f>COUNTIFS('(3)調査表'!$G:$G,$B38,'(3)調査表'!$F:$F,集計!R$1)</f>
        <v>0</v>
      </c>
      <c r="S38">
        <f t="shared" si="0"/>
        <v>0</v>
      </c>
    </row>
    <row r="39" spans="1:19">
      <c r="A39" t="s">
        <v>69</v>
      </c>
      <c r="B39" s="43">
        <f t="shared" ref="B39" si="16">B20+19</f>
        <v>37</v>
      </c>
      <c r="C39" s="64">
        <f>COUNTIFS('(3)調査表'!$G:$G,$B39,'(3)調査表'!$F:$F,集計!C$1)</f>
        <v>0</v>
      </c>
      <c r="D39" s="64">
        <f>COUNTIFS('(3)調査表'!$G:$G,$B39,'(3)調査表'!$F:$F,集計!D$1)</f>
        <v>0</v>
      </c>
      <c r="E39" s="64">
        <f>COUNTIFS('(3)調査表'!$G:$G,$B39,'(3)調査表'!$F:$F,集計!E$1)</f>
        <v>0</v>
      </c>
      <c r="F39" s="64">
        <f>COUNTIFS('(3)調査表'!$G:$G,$B39,'(3)調査表'!$F:$F,集計!F$1)</f>
        <v>0</v>
      </c>
      <c r="G39" s="64">
        <f>COUNTIFS('(3)調査表'!$G:$G,$B39,'(3)調査表'!$F:$F,集計!G$1)</f>
        <v>0</v>
      </c>
      <c r="H39" s="64">
        <f>COUNTIFS('(3)調査表'!$G:$G,$B39,'(3)調査表'!$F:$F,集計!H$1)</f>
        <v>0</v>
      </c>
      <c r="I39" s="64">
        <f>COUNTIFS('(3)調査表'!$G:$G,$B39,'(3)調査表'!$F:$F,集計!I$1)</f>
        <v>0</v>
      </c>
      <c r="J39" s="64">
        <f>COUNTIFS('(3)調査表'!$G:$G,$B39,'(3)調査表'!$F:$F,集計!J$1)</f>
        <v>0</v>
      </c>
      <c r="K39" s="64">
        <f>COUNTIFS('(3)調査表'!$G:$G,$B39,'(3)調査表'!$F:$F,集計!K$1)</f>
        <v>0</v>
      </c>
      <c r="L39" s="64">
        <f>COUNTIFS('(3)調査表'!$G:$G,$B39,'(3)調査表'!$F:$F,集計!L$1)</f>
        <v>0</v>
      </c>
      <c r="M39" s="64">
        <f>COUNTIFS('(3)調査表'!$G:$G,$B39,'(3)調査表'!$F:$F,集計!M$1)</f>
        <v>0</v>
      </c>
      <c r="N39" s="64">
        <f>COUNTIFS('(3)調査表'!$G:$G,$B39,'(3)調査表'!$F:$F,集計!N$1)</f>
        <v>0</v>
      </c>
      <c r="O39" s="64">
        <f>COUNTIFS('(3)調査表'!$G:$G,$B39,'(3)調査表'!$F:$F,集計!O$1)</f>
        <v>0</v>
      </c>
      <c r="P39" s="64">
        <f>COUNTIFS('(3)調査表'!$G:$G,$B39,'(3)調査表'!$F:$F,集計!P$1)</f>
        <v>0</v>
      </c>
      <c r="Q39" s="64">
        <f>COUNTIFS('(3)調査表'!$G:$G,$B39,'(3)調査表'!$F:$F,集計!Q$1)</f>
        <v>0</v>
      </c>
      <c r="R39" s="64">
        <f>COUNTIFS('(3)調査表'!$G:$G,$B39,'(3)調査表'!$F:$F,集計!R$1)</f>
        <v>0</v>
      </c>
      <c r="S39">
        <f t="shared" si="0"/>
        <v>0</v>
      </c>
    </row>
    <row r="40" spans="1:19">
      <c r="A40" t="s">
        <v>70</v>
      </c>
      <c r="B40" s="43">
        <f t="shared" ref="B40" si="17">B20+20</f>
        <v>38</v>
      </c>
      <c r="C40" s="64">
        <f>COUNTIFS('(3)調査表'!$G:$G,$B40,'(3)調査表'!$F:$F,集計!C$1)</f>
        <v>0</v>
      </c>
      <c r="D40" s="64">
        <f>COUNTIFS('(3)調査表'!$G:$G,$B40,'(3)調査表'!$F:$F,集計!D$1)</f>
        <v>0</v>
      </c>
      <c r="E40" s="64">
        <f>COUNTIFS('(3)調査表'!$G:$G,$B40,'(3)調査表'!$F:$F,集計!E$1)</f>
        <v>0</v>
      </c>
      <c r="F40" s="64">
        <f>COUNTIFS('(3)調査表'!$G:$G,$B40,'(3)調査表'!$F:$F,集計!F$1)</f>
        <v>0</v>
      </c>
      <c r="G40" s="64">
        <f>COUNTIFS('(3)調査表'!$G:$G,$B40,'(3)調査表'!$F:$F,集計!G$1)</f>
        <v>0</v>
      </c>
      <c r="H40" s="64">
        <f>COUNTIFS('(3)調査表'!$G:$G,$B40,'(3)調査表'!$F:$F,集計!H$1)</f>
        <v>0</v>
      </c>
      <c r="I40" s="64">
        <f>COUNTIFS('(3)調査表'!$G:$G,$B40,'(3)調査表'!$F:$F,集計!I$1)</f>
        <v>0</v>
      </c>
      <c r="J40" s="64">
        <f>COUNTIFS('(3)調査表'!$G:$G,$B40,'(3)調査表'!$F:$F,集計!J$1)</f>
        <v>0</v>
      </c>
      <c r="K40" s="64">
        <f>COUNTIFS('(3)調査表'!$G:$G,$B40,'(3)調査表'!$F:$F,集計!K$1)</f>
        <v>0</v>
      </c>
      <c r="L40" s="64">
        <f>COUNTIFS('(3)調査表'!$G:$G,$B40,'(3)調査表'!$F:$F,集計!L$1)</f>
        <v>0</v>
      </c>
      <c r="M40" s="64">
        <f>COUNTIFS('(3)調査表'!$G:$G,$B40,'(3)調査表'!$F:$F,集計!M$1)</f>
        <v>0</v>
      </c>
      <c r="N40" s="64">
        <f>COUNTIFS('(3)調査表'!$G:$G,$B40,'(3)調査表'!$F:$F,集計!N$1)</f>
        <v>0</v>
      </c>
      <c r="O40" s="64">
        <f>COUNTIFS('(3)調査表'!$G:$G,$B40,'(3)調査表'!$F:$F,集計!O$1)</f>
        <v>0</v>
      </c>
      <c r="P40" s="64">
        <f>COUNTIFS('(3)調査表'!$G:$G,$B40,'(3)調査表'!$F:$F,集計!P$1)</f>
        <v>0</v>
      </c>
      <c r="Q40" s="64">
        <f>COUNTIFS('(3)調査表'!$G:$G,$B40,'(3)調査表'!$F:$F,集計!Q$1)</f>
        <v>0</v>
      </c>
      <c r="R40" s="64">
        <f>COUNTIFS('(3)調査表'!$G:$G,$B40,'(3)調査表'!$F:$F,集計!R$1)</f>
        <v>0</v>
      </c>
      <c r="S40">
        <f t="shared" si="0"/>
        <v>0</v>
      </c>
    </row>
    <row r="41" spans="1:19">
      <c r="A41" t="s">
        <v>71</v>
      </c>
      <c r="B41" s="43">
        <f t="shared" ref="B41" si="18">B20+21</f>
        <v>39</v>
      </c>
      <c r="C41" s="64">
        <f>COUNTIFS('(3)調査表'!$G:$G,$B41,'(3)調査表'!$F:$F,集計!C$1)</f>
        <v>0</v>
      </c>
      <c r="D41" s="64">
        <f>COUNTIFS('(3)調査表'!$G:$G,$B41,'(3)調査表'!$F:$F,集計!D$1)</f>
        <v>0</v>
      </c>
      <c r="E41" s="64">
        <f>COUNTIFS('(3)調査表'!$G:$G,$B41,'(3)調査表'!$F:$F,集計!E$1)</f>
        <v>0</v>
      </c>
      <c r="F41" s="64">
        <f>COUNTIFS('(3)調査表'!$G:$G,$B41,'(3)調査表'!$F:$F,集計!F$1)</f>
        <v>0</v>
      </c>
      <c r="G41" s="64">
        <f>COUNTIFS('(3)調査表'!$G:$G,$B41,'(3)調査表'!$F:$F,集計!G$1)</f>
        <v>0</v>
      </c>
      <c r="H41" s="64">
        <f>COUNTIFS('(3)調査表'!$G:$G,$B41,'(3)調査表'!$F:$F,集計!H$1)</f>
        <v>0</v>
      </c>
      <c r="I41" s="64">
        <f>COUNTIFS('(3)調査表'!$G:$G,$B41,'(3)調査表'!$F:$F,集計!I$1)</f>
        <v>0</v>
      </c>
      <c r="J41" s="64">
        <f>COUNTIFS('(3)調査表'!$G:$G,$B41,'(3)調査表'!$F:$F,集計!J$1)</f>
        <v>0</v>
      </c>
      <c r="K41" s="64">
        <f>COUNTIFS('(3)調査表'!$G:$G,$B41,'(3)調査表'!$F:$F,集計!K$1)</f>
        <v>0</v>
      </c>
      <c r="L41" s="64">
        <f>COUNTIFS('(3)調査表'!$G:$G,$B41,'(3)調査表'!$F:$F,集計!L$1)</f>
        <v>0</v>
      </c>
      <c r="M41" s="64">
        <f>COUNTIFS('(3)調査表'!$G:$G,$B41,'(3)調査表'!$F:$F,集計!M$1)</f>
        <v>0</v>
      </c>
      <c r="N41" s="64">
        <f>COUNTIFS('(3)調査表'!$G:$G,$B41,'(3)調査表'!$F:$F,集計!N$1)</f>
        <v>0</v>
      </c>
      <c r="O41" s="64">
        <f>COUNTIFS('(3)調査表'!$G:$G,$B41,'(3)調査表'!$F:$F,集計!O$1)</f>
        <v>0</v>
      </c>
      <c r="P41" s="64">
        <f>COUNTIFS('(3)調査表'!$G:$G,$B41,'(3)調査表'!$F:$F,集計!P$1)</f>
        <v>0</v>
      </c>
      <c r="Q41" s="64">
        <f>COUNTIFS('(3)調査表'!$G:$G,$B41,'(3)調査表'!$F:$F,集計!Q$1)</f>
        <v>0</v>
      </c>
      <c r="R41" s="64">
        <f>COUNTIFS('(3)調査表'!$G:$G,$B41,'(3)調査表'!$F:$F,集計!R$1)</f>
        <v>0</v>
      </c>
      <c r="S41">
        <f t="shared" si="0"/>
        <v>0</v>
      </c>
    </row>
    <row r="42" spans="1:19">
      <c r="A42" t="s">
        <v>72</v>
      </c>
      <c r="B42" s="43">
        <f t="shared" ref="B42" si="19">B23+19</f>
        <v>40</v>
      </c>
      <c r="C42" s="64">
        <f>COUNTIFS('(3)調査表'!$G:$G,$B42,'(3)調査表'!$F:$F,集計!C$1)</f>
        <v>0</v>
      </c>
      <c r="D42" s="64">
        <f>COUNTIFS('(3)調査表'!$G:$G,$B42,'(3)調査表'!$F:$F,集計!D$1)</f>
        <v>0</v>
      </c>
      <c r="E42" s="64">
        <f>COUNTIFS('(3)調査表'!$G:$G,$B42,'(3)調査表'!$F:$F,集計!E$1)</f>
        <v>0</v>
      </c>
      <c r="F42" s="64">
        <f>COUNTIFS('(3)調査表'!$G:$G,$B42,'(3)調査表'!$F:$F,集計!F$1)</f>
        <v>0</v>
      </c>
      <c r="G42" s="64">
        <f>COUNTIFS('(3)調査表'!$G:$G,$B42,'(3)調査表'!$F:$F,集計!G$1)</f>
        <v>0</v>
      </c>
      <c r="H42" s="64">
        <f>COUNTIFS('(3)調査表'!$G:$G,$B42,'(3)調査表'!$F:$F,集計!H$1)</f>
        <v>0</v>
      </c>
      <c r="I42" s="64">
        <f>COUNTIFS('(3)調査表'!$G:$G,$B42,'(3)調査表'!$F:$F,集計!I$1)</f>
        <v>0</v>
      </c>
      <c r="J42" s="64">
        <f>COUNTIFS('(3)調査表'!$G:$G,$B42,'(3)調査表'!$F:$F,集計!J$1)</f>
        <v>0</v>
      </c>
      <c r="K42" s="64">
        <f>COUNTIFS('(3)調査表'!$G:$G,$B42,'(3)調査表'!$F:$F,集計!K$1)</f>
        <v>0</v>
      </c>
      <c r="L42" s="64">
        <f>COUNTIFS('(3)調査表'!$G:$G,$B42,'(3)調査表'!$F:$F,集計!L$1)</f>
        <v>0</v>
      </c>
      <c r="M42" s="64">
        <f>COUNTIFS('(3)調査表'!$G:$G,$B42,'(3)調査表'!$F:$F,集計!M$1)</f>
        <v>0</v>
      </c>
      <c r="N42" s="64">
        <f>COUNTIFS('(3)調査表'!$G:$G,$B42,'(3)調査表'!$F:$F,集計!N$1)</f>
        <v>0</v>
      </c>
      <c r="O42" s="64">
        <f>COUNTIFS('(3)調査表'!$G:$G,$B42,'(3)調査表'!$F:$F,集計!O$1)</f>
        <v>0</v>
      </c>
      <c r="P42" s="64">
        <f>COUNTIFS('(3)調査表'!$G:$G,$B42,'(3)調査表'!$F:$F,集計!P$1)</f>
        <v>0</v>
      </c>
      <c r="Q42" s="64">
        <f>COUNTIFS('(3)調査表'!$G:$G,$B42,'(3)調査表'!$F:$F,集計!Q$1)</f>
        <v>0</v>
      </c>
      <c r="R42" s="64">
        <f>COUNTIFS('(3)調査表'!$G:$G,$B42,'(3)調査表'!$F:$F,集計!R$1)</f>
        <v>0</v>
      </c>
      <c r="S42">
        <f t="shared" si="0"/>
        <v>0</v>
      </c>
    </row>
    <row r="43" spans="1:19">
      <c r="A43" t="s">
        <v>73</v>
      </c>
      <c r="B43" s="43">
        <f t="shared" ref="B43" si="20">B23+20</f>
        <v>41</v>
      </c>
      <c r="C43" s="64">
        <f>COUNTIFS('(3)調査表'!$G:$G,$B43,'(3)調査表'!$F:$F,集計!C$1)</f>
        <v>0</v>
      </c>
      <c r="D43" s="64">
        <f>COUNTIFS('(3)調査表'!$G:$G,$B43,'(3)調査表'!$F:$F,集計!D$1)</f>
        <v>0</v>
      </c>
      <c r="E43" s="64">
        <f>COUNTIFS('(3)調査表'!$G:$G,$B43,'(3)調査表'!$F:$F,集計!E$1)</f>
        <v>0</v>
      </c>
      <c r="F43" s="64">
        <f>COUNTIFS('(3)調査表'!$G:$G,$B43,'(3)調査表'!$F:$F,集計!F$1)</f>
        <v>0</v>
      </c>
      <c r="G43" s="64">
        <f>COUNTIFS('(3)調査表'!$G:$G,$B43,'(3)調査表'!$F:$F,集計!G$1)</f>
        <v>0</v>
      </c>
      <c r="H43" s="64">
        <f>COUNTIFS('(3)調査表'!$G:$G,$B43,'(3)調査表'!$F:$F,集計!H$1)</f>
        <v>0</v>
      </c>
      <c r="I43" s="64">
        <f>COUNTIFS('(3)調査表'!$G:$G,$B43,'(3)調査表'!$F:$F,集計!I$1)</f>
        <v>0</v>
      </c>
      <c r="J43" s="64">
        <f>COUNTIFS('(3)調査表'!$G:$G,$B43,'(3)調査表'!$F:$F,集計!J$1)</f>
        <v>0</v>
      </c>
      <c r="K43" s="64">
        <f>COUNTIFS('(3)調査表'!$G:$G,$B43,'(3)調査表'!$F:$F,集計!K$1)</f>
        <v>0</v>
      </c>
      <c r="L43" s="64">
        <f>COUNTIFS('(3)調査表'!$G:$G,$B43,'(3)調査表'!$F:$F,集計!L$1)</f>
        <v>0</v>
      </c>
      <c r="M43" s="64">
        <f>COUNTIFS('(3)調査表'!$G:$G,$B43,'(3)調査表'!$F:$F,集計!M$1)</f>
        <v>0</v>
      </c>
      <c r="N43" s="64">
        <f>COUNTIFS('(3)調査表'!$G:$G,$B43,'(3)調査表'!$F:$F,集計!N$1)</f>
        <v>0</v>
      </c>
      <c r="O43" s="64">
        <f>COUNTIFS('(3)調査表'!$G:$G,$B43,'(3)調査表'!$F:$F,集計!O$1)</f>
        <v>0</v>
      </c>
      <c r="P43" s="64">
        <f>COUNTIFS('(3)調査表'!$G:$G,$B43,'(3)調査表'!$F:$F,集計!P$1)</f>
        <v>0</v>
      </c>
      <c r="Q43" s="64">
        <f>COUNTIFS('(3)調査表'!$G:$G,$B43,'(3)調査表'!$F:$F,集計!Q$1)</f>
        <v>0</v>
      </c>
      <c r="R43" s="64">
        <f>COUNTIFS('(3)調査表'!$G:$G,$B43,'(3)調査表'!$F:$F,集計!R$1)</f>
        <v>0</v>
      </c>
      <c r="S43">
        <f t="shared" si="0"/>
        <v>0</v>
      </c>
    </row>
    <row r="44" spans="1:19">
      <c r="A44" t="s">
        <v>74</v>
      </c>
      <c r="B44" s="43">
        <f t="shared" ref="B44" si="21">B23+21</f>
        <v>42</v>
      </c>
      <c r="C44" s="64">
        <f>COUNTIFS('(3)調査表'!$G:$G,$B44,'(3)調査表'!$F:$F,集計!C$1)</f>
        <v>0</v>
      </c>
      <c r="D44" s="64">
        <f>COUNTIFS('(3)調査表'!$G:$G,$B44,'(3)調査表'!$F:$F,集計!D$1)</f>
        <v>0</v>
      </c>
      <c r="E44" s="64">
        <f>COUNTIFS('(3)調査表'!$G:$G,$B44,'(3)調査表'!$F:$F,集計!E$1)</f>
        <v>0</v>
      </c>
      <c r="F44" s="64">
        <f>COUNTIFS('(3)調査表'!$G:$G,$B44,'(3)調査表'!$F:$F,集計!F$1)</f>
        <v>0</v>
      </c>
      <c r="G44" s="64">
        <f>COUNTIFS('(3)調査表'!$G:$G,$B44,'(3)調査表'!$F:$F,集計!G$1)</f>
        <v>0</v>
      </c>
      <c r="H44" s="64">
        <f>COUNTIFS('(3)調査表'!$G:$G,$B44,'(3)調査表'!$F:$F,集計!H$1)</f>
        <v>0</v>
      </c>
      <c r="I44" s="64">
        <f>COUNTIFS('(3)調査表'!$G:$G,$B44,'(3)調査表'!$F:$F,集計!I$1)</f>
        <v>0</v>
      </c>
      <c r="J44" s="64">
        <f>COUNTIFS('(3)調査表'!$G:$G,$B44,'(3)調査表'!$F:$F,集計!J$1)</f>
        <v>0</v>
      </c>
      <c r="K44" s="64">
        <f>COUNTIFS('(3)調査表'!$G:$G,$B44,'(3)調査表'!$F:$F,集計!K$1)</f>
        <v>0</v>
      </c>
      <c r="L44" s="64">
        <f>COUNTIFS('(3)調査表'!$G:$G,$B44,'(3)調査表'!$F:$F,集計!L$1)</f>
        <v>0</v>
      </c>
      <c r="M44" s="64">
        <f>COUNTIFS('(3)調査表'!$G:$G,$B44,'(3)調査表'!$F:$F,集計!M$1)</f>
        <v>0</v>
      </c>
      <c r="N44" s="64">
        <f>COUNTIFS('(3)調査表'!$G:$G,$B44,'(3)調査表'!$F:$F,集計!N$1)</f>
        <v>0</v>
      </c>
      <c r="O44" s="64">
        <f>COUNTIFS('(3)調査表'!$G:$G,$B44,'(3)調査表'!$F:$F,集計!O$1)</f>
        <v>0</v>
      </c>
      <c r="P44" s="64">
        <f>COUNTIFS('(3)調査表'!$G:$G,$B44,'(3)調査表'!$F:$F,集計!P$1)</f>
        <v>0</v>
      </c>
      <c r="Q44" s="64">
        <f>COUNTIFS('(3)調査表'!$G:$G,$B44,'(3)調査表'!$F:$F,集計!Q$1)</f>
        <v>0</v>
      </c>
      <c r="R44" s="64">
        <f>COUNTIFS('(3)調査表'!$G:$G,$B44,'(3)調査表'!$F:$F,集計!R$1)</f>
        <v>0</v>
      </c>
      <c r="S44">
        <f t="shared" si="0"/>
        <v>0</v>
      </c>
    </row>
    <row r="45" spans="1:19">
      <c r="A45" t="s">
        <v>75</v>
      </c>
      <c r="B45" s="43">
        <f t="shared" ref="B45" si="22">B26+19</f>
        <v>43</v>
      </c>
      <c r="C45" s="64">
        <f>COUNTIFS('(3)調査表'!$G:$G,$B45,'(3)調査表'!$F:$F,集計!C$1)</f>
        <v>0</v>
      </c>
      <c r="D45" s="64">
        <f>COUNTIFS('(3)調査表'!$G:$G,$B45,'(3)調査表'!$F:$F,集計!D$1)</f>
        <v>0</v>
      </c>
      <c r="E45" s="64">
        <f>COUNTIFS('(3)調査表'!$G:$G,$B45,'(3)調査表'!$F:$F,集計!E$1)</f>
        <v>0</v>
      </c>
      <c r="F45" s="64">
        <f>COUNTIFS('(3)調査表'!$G:$G,$B45,'(3)調査表'!$F:$F,集計!F$1)</f>
        <v>0</v>
      </c>
      <c r="G45" s="64">
        <f>COUNTIFS('(3)調査表'!$G:$G,$B45,'(3)調査表'!$F:$F,集計!G$1)</f>
        <v>0</v>
      </c>
      <c r="H45" s="64">
        <f>COUNTIFS('(3)調査表'!$G:$G,$B45,'(3)調査表'!$F:$F,集計!H$1)</f>
        <v>0</v>
      </c>
      <c r="I45" s="64">
        <f>COUNTIFS('(3)調査表'!$G:$G,$B45,'(3)調査表'!$F:$F,集計!I$1)</f>
        <v>0</v>
      </c>
      <c r="J45" s="64">
        <f>COUNTIFS('(3)調査表'!$G:$G,$B45,'(3)調査表'!$F:$F,集計!J$1)</f>
        <v>0</v>
      </c>
      <c r="K45" s="64">
        <f>COUNTIFS('(3)調査表'!$G:$G,$B45,'(3)調査表'!$F:$F,集計!K$1)</f>
        <v>0</v>
      </c>
      <c r="L45" s="64">
        <f>COUNTIFS('(3)調査表'!$G:$G,$B45,'(3)調査表'!$F:$F,集計!L$1)</f>
        <v>0</v>
      </c>
      <c r="M45" s="64">
        <f>COUNTIFS('(3)調査表'!$G:$G,$B45,'(3)調査表'!$F:$F,集計!M$1)</f>
        <v>0</v>
      </c>
      <c r="N45" s="64">
        <f>COUNTIFS('(3)調査表'!$G:$G,$B45,'(3)調査表'!$F:$F,集計!N$1)</f>
        <v>0</v>
      </c>
      <c r="O45" s="64">
        <f>COUNTIFS('(3)調査表'!$G:$G,$B45,'(3)調査表'!$F:$F,集計!O$1)</f>
        <v>0</v>
      </c>
      <c r="P45" s="64">
        <f>COUNTIFS('(3)調査表'!$G:$G,$B45,'(3)調査表'!$F:$F,集計!P$1)</f>
        <v>0</v>
      </c>
      <c r="Q45" s="64">
        <f>COUNTIFS('(3)調査表'!$G:$G,$B45,'(3)調査表'!$F:$F,集計!Q$1)</f>
        <v>0</v>
      </c>
      <c r="R45" s="64">
        <f>COUNTIFS('(3)調査表'!$G:$G,$B45,'(3)調査表'!$F:$F,集計!R$1)</f>
        <v>0</v>
      </c>
      <c r="S45">
        <f t="shared" si="0"/>
        <v>0</v>
      </c>
    </row>
    <row r="46" spans="1:19">
      <c r="A46" t="s">
        <v>76</v>
      </c>
      <c r="B46" s="43">
        <f t="shared" ref="B46" si="23">B26+20</f>
        <v>44</v>
      </c>
      <c r="C46" s="64">
        <f>COUNTIFS('(3)調査表'!$G:$G,$B46,'(3)調査表'!$F:$F,集計!C$1)</f>
        <v>0</v>
      </c>
      <c r="D46" s="64">
        <f>COUNTIFS('(3)調査表'!$G:$G,$B46,'(3)調査表'!$F:$F,集計!D$1)</f>
        <v>0</v>
      </c>
      <c r="E46" s="64">
        <f>COUNTIFS('(3)調査表'!$G:$G,$B46,'(3)調査表'!$F:$F,集計!E$1)</f>
        <v>0</v>
      </c>
      <c r="F46" s="64">
        <f>COUNTIFS('(3)調査表'!$G:$G,$B46,'(3)調査表'!$F:$F,集計!F$1)</f>
        <v>0</v>
      </c>
      <c r="G46" s="64">
        <f>COUNTIFS('(3)調査表'!$G:$G,$B46,'(3)調査表'!$F:$F,集計!G$1)</f>
        <v>0</v>
      </c>
      <c r="H46" s="64">
        <f>COUNTIFS('(3)調査表'!$G:$G,$B46,'(3)調査表'!$F:$F,集計!H$1)</f>
        <v>0</v>
      </c>
      <c r="I46" s="64">
        <f>COUNTIFS('(3)調査表'!$G:$G,$B46,'(3)調査表'!$F:$F,集計!I$1)</f>
        <v>0</v>
      </c>
      <c r="J46" s="64">
        <f>COUNTIFS('(3)調査表'!$G:$G,$B46,'(3)調査表'!$F:$F,集計!J$1)</f>
        <v>0</v>
      </c>
      <c r="K46" s="64">
        <f>COUNTIFS('(3)調査表'!$G:$G,$B46,'(3)調査表'!$F:$F,集計!K$1)</f>
        <v>0</v>
      </c>
      <c r="L46" s="64">
        <f>COUNTIFS('(3)調査表'!$G:$G,$B46,'(3)調査表'!$F:$F,集計!L$1)</f>
        <v>0</v>
      </c>
      <c r="M46" s="64">
        <f>COUNTIFS('(3)調査表'!$G:$G,$B46,'(3)調査表'!$F:$F,集計!M$1)</f>
        <v>0</v>
      </c>
      <c r="N46" s="64">
        <f>COUNTIFS('(3)調査表'!$G:$G,$B46,'(3)調査表'!$F:$F,集計!N$1)</f>
        <v>0</v>
      </c>
      <c r="O46" s="64">
        <f>COUNTIFS('(3)調査表'!$G:$G,$B46,'(3)調査表'!$F:$F,集計!O$1)</f>
        <v>0</v>
      </c>
      <c r="P46" s="64">
        <f>COUNTIFS('(3)調査表'!$G:$G,$B46,'(3)調査表'!$F:$F,集計!P$1)</f>
        <v>0</v>
      </c>
      <c r="Q46" s="64">
        <f>COUNTIFS('(3)調査表'!$G:$G,$B46,'(3)調査表'!$F:$F,集計!Q$1)</f>
        <v>0</v>
      </c>
      <c r="R46" s="64">
        <f>COUNTIFS('(3)調査表'!$G:$G,$B46,'(3)調査表'!$F:$F,集計!R$1)</f>
        <v>0</v>
      </c>
      <c r="S46">
        <f t="shared" si="0"/>
        <v>0</v>
      </c>
    </row>
    <row r="47" spans="1:19">
      <c r="A47" t="s">
        <v>77</v>
      </c>
      <c r="B47" s="43">
        <f t="shared" ref="B47" si="24">B26+21</f>
        <v>45</v>
      </c>
      <c r="C47" s="64">
        <f>COUNTIFS('(3)調査表'!$G:$G,$B47,'(3)調査表'!$F:$F,集計!C$1)</f>
        <v>0</v>
      </c>
      <c r="D47" s="64">
        <f>COUNTIFS('(3)調査表'!$G:$G,$B47,'(3)調査表'!$F:$F,集計!D$1)</f>
        <v>0</v>
      </c>
      <c r="E47" s="64">
        <f>COUNTIFS('(3)調査表'!$G:$G,$B47,'(3)調査表'!$F:$F,集計!E$1)</f>
        <v>0</v>
      </c>
      <c r="F47" s="64">
        <f>COUNTIFS('(3)調査表'!$G:$G,$B47,'(3)調査表'!$F:$F,集計!F$1)</f>
        <v>0</v>
      </c>
      <c r="G47" s="64">
        <f>COUNTIFS('(3)調査表'!$G:$G,$B47,'(3)調査表'!$F:$F,集計!G$1)</f>
        <v>0</v>
      </c>
      <c r="H47" s="64">
        <f>COUNTIFS('(3)調査表'!$G:$G,$B47,'(3)調査表'!$F:$F,集計!H$1)</f>
        <v>0</v>
      </c>
      <c r="I47" s="64">
        <f>COUNTIFS('(3)調査表'!$G:$G,$B47,'(3)調査表'!$F:$F,集計!I$1)</f>
        <v>0</v>
      </c>
      <c r="J47" s="64">
        <f>COUNTIFS('(3)調査表'!$G:$G,$B47,'(3)調査表'!$F:$F,集計!J$1)</f>
        <v>0</v>
      </c>
      <c r="K47" s="64">
        <f>COUNTIFS('(3)調査表'!$G:$G,$B47,'(3)調査表'!$F:$F,集計!K$1)</f>
        <v>0</v>
      </c>
      <c r="L47" s="64">
        <f>COUNTIFS('(3)調査表'!$G:$G,$B47,'(3)調査表'!$F:$F,集計!L$1)</f>
        <v>0</v>
      </c>
      <c r="M47" s="64">
        <f>COUNTIFS('(3)調査表'!$G:$G,$B47,'(3)調査表'!$F:$F,集計!M$1)</f>
        <v>0</v>
      </c>
      <c r="N47" s="64">
        <f>COUNTIFS('(3)調査表'!$G:$G,$B47,'(3)調査表'!$F:$F,集計!N$1)</f>
        <v>0</v>
      </c>
      <c r="O47" s="64">
        <f>COUNTIFS('(3)調査表'!$G:$G,$B47,'(3)調査表'!$F:$F,集計!O$1)</f>
        <v>0</v>
      </c>
      <c r="P47" s="64">
        <f>COUNTIFS('(3)調査表'!$G:$G,$B47,'(3)調査表'!$F:$F,集計!P$1)</f>
        <v>0</v>
      </c>
      <c r="Q47" s="64">
        <f>COUNTIFS('(3)調査表'!$G:$G,$B47,'(3)調査表'!$F:$F,集計!Q$1)</f>
        <v>0</v>
      </c>
      <c r="R47" s="64">
        <f>COUNTIFS('(3)調査表'!$G:$G,$B47,'(3)調査表'!$F:$F,集計!R$1)</f>
        <v>0</v>
      </c>
      <c r="S47">
        <f t="shared" si="0"/>
        <v>0</v>
      </c>
    </row>
    <row r="48" spans="1:19">
      <c r="A48" t="s">
        <v>78</v>
      </c>
      <c r="B48" s="43">
        <f t="shared" ref="B48" si="25">B29+19</f>
        <v>46</v>
      </c>
      <c r="C48" s="64">
        <f>COUNTIFS('(3)調査表'!$G:$G,$B48,'(3)調査表'!$F:$F,集計!C$1)</f>
        <v>0</v>
      </c>
      <c r="D48" s="64">
        <f>COUNTIFS('(3)調査表'!$G:$G,$B48,'(3)調査表'!$F:$F,集計!D$1)</f>
        <v>0</v>
      </c>
      <c r="E48" s="64">
        <f>COUNTIFS('(3)調査表'!$G:$G,$B48,'(3)調査表'!$F:$F,集計!E$1)</f>
        <v>0</v>
      </c>
      <c r="F48" s="64">
        <f>COUNTIFS('(3)調査表'!$G:$G,$B48,'(3)調査表'!$F:$F,集計!F$1)</f>
        <v>0</v>
      </c>
      <c r="G48" s="64">
        <f>COUNTIFS('(3)調査表'!$G:$G,$B48,'(3)調査表'!$F:$F,集計!G$1)</f>
        <v>0</v>
      </c>
      <c r="H48" s="64">
        <f>COUNTIFS('(3)調査表'!$G:$G,$B48,'(3)調査表'!$F:$F,集計!H$1)</f>
        <v>0</v>
      </c>
      <c r="I48" s="64">
        <f>COUNTIFS('(3)調査表'!$G:$G,$B48,'(3)調査表'!$F:$F,集計!I$1)</f>
        <v>0</v>
      </c>
      <c r="J48" s="64">
        <f>COUNTIFS('(3)調査表'!$G:$G,$B48,'(3)調査表'!$F:$F,集計!J$1)</f>
        <v>0</v>
      </c>
      <c r="K48" s="64">
        <f>COUNTIFS('(3)調査表'!$G:$G,$B48,'(3)調査表'!$F:$F,集計!K$1)</f>
        <v>0</v>
      </c>
      <c r="L48" s="64">
        <f>COUNTIFS('(3)調査表'!$G:$G,$B48,'(3)調査表'!$F:$F,集計!L$1)</f>
        <v>0</v>
      </c>
      <c r="M48" s="64">
        <f>COUNTIFS('(3)調査表'!$G:$G,$B48,'(3)調査表'!$F:$F,集計!M$1)</f>
        <v>0</v>
      </c>
      <c r="N48" s="64">
        <f>COUNTIFS('(3)調査表'!$G:$G,$B48,'(3)調査表'!$F:$F,集計!N$1)</f>
        <v>0</v>
      </c>
      <c r="O48" s="64">
        <f>COUNTIFS('(3)調査表'!$G:$G,$B48,'(3)調査表'!$F:$F,集計!O$1)</f>
        <v>0</v>
      </c>
      <c r="P48" s="64">
        <f>COUNTIFS('(3)調査表'!$G:$G,$B48,'(3)調査表'!$F:$F,集計!P$1)</f>
        <v>0</v>
      </c>
      <c r="Q48" s="64">
        <f>COUNTIFS('(3)調査表'!$G:$G,$B48,'(3)調査表'!$F:$F,集計!Q$1)</f>
        <v>0</v>
      </c>
      <c r="R48" s="64">
        <f>COUNTIFS('(3)調査表'!$G:$G,$B48,'(3)調査表'!$F:$F,集計!R$1)</f>
        <v>0</v>
      </c>
      <c r="S48">
        <f t="shared" si="0"/>
        <v>0</v>
      </c>
    </row>
    <row r="49" spans="1:19">
      <c r="A49" t="s">
        <v>79</v>
      </c>
      <c r="B49" s="43">
        <f t="shared" ref="B49" si="26">B29+20</f>
        <v>47</v>
      </c>
      <c r="C49" s="64">
        <f>COUNTIFS('(3)調査表'!$G:$G,$B49,'(3)調査表'!$F:$F,集計!C$1)</f>
        <v>0</v>
      </c>
      <c r="D49" s="64">
        <f>COUNTIFS('(3)調査表'!$G:$G,$B49,'(3)調査表'!$F:$F,集計!D$1)</f>
        <v>0</v>
      </c>
      <c r="E49" s="64">
        <f>COUNTIFS('(3)調査表'!$G:$G,$B49,'(3)調査表'!$F:$F,集計!E$1)</f>
        <v>0</v>
      </c>
      <c r="F49" s="64">
        <f>COUNTIFS('(3)調査表'!$G:$G,$B49,'(3)調査表'!$F:$F,集計!F$1)</f>
        <v>0</v>
      </c>
      <c r="G49" s="64">
        <f>COUNTIFS('(3)調査表'!$G:$G,$B49,'(3)調査表'!$F:$F,集計!G$1)</f>
        <v>0</v>
      </c>
      <c r="H49" s="64">
        <f>COUNTIFS('(3)調査表'!$G:$G,$B49,'(3)調査表'!$F:$F,集計!H$1)</f>
        <v>0</v>
      </c>
      <c r="I49" s="64">
        <f>COUNTIFS('(3)調査表'!$G:$G,$B49,'(3)調査表'!$F:$F,集計!I$1)</f>
        <v>0</v>
      </c>
      <c r="J49" s="64">
        <f>COUNTIFS('(3)調査表'!$G:$G,$B49,'(3)調査表'!$F:$F,集計!J$1)</f>
        <v>0</v>
      </c>
      <c r="K49" s="64">
        <f>COUNTIFS('(3)調査表'!$G:$G,$B49,'(3)調査表'!$F:$F,集計!K$1)</f>
        <v>0</v>
      </c>
      <c r="L49" s="64">
        <f>COUNTIFS('(3)調査表'!$G:$G,$B49,'(3)調査表'!$F:$F,集計!L$1)</f>
        <v>0</v>
      </c>
      <c r="M49" s="64">
        <f>COUNTIFS('(3)調査表'!$G:$G,$B49,'(3)調査表'!$F:$F,集計!M$1)</f>
        <v>0</v>
      </c>
      <c r="N49" s="64">
        <f>COUNTIFS('(3)調査表'!$G:$G,$B49,'(3)調査表'!$F:$F,集計!N$1)</f>
        <v>0</v>
      </c>
      <c r="O49" s="64">
        <f>COUNTIFS('(3)調査表'!$G:$G,$B49,'(3)調査表'!$F:$F,集計!O$1)</f>
        <v>0</v>
      </c>
      <c r="P49" s="64">
        <f>COUNTIFS('(3)調査表'!$G:$G,$B49,'(3)調査表'!$F:$F,集計!P$1)</f>
        <v>0</v>
      </c>
      <c r="Q49" s="64">
        <f>COUNTIFS('(3)調査表'!$G:$G,$B49,'(3)調査表'!$F:$F,集計!Q$1)</f>
        <v>0</v>
      </c>
      <c r="R49" s="64">
        <f>COUNTIFS('(3)調査表'!$G:$G,$B49,'(3)調査表'!$F:$F,集計!R$1)</f>
        <v>0</v>
      </c>
      <c r="S49">
        <f t="shared" si="0"/>
        <v>0</v>
      </c>
    </row>
    <row r="50" spans="1:19">
      <c r="A50" t="s">
        <v>80</v>
      </c>
      <c r="B50" s="43">
        <f t="shared" ref="B50" si="27">B29+21</f>
        <v>48</v>
      </c>
      <c r="C50" s="64">
        <f>COUNTIFS('(3)調査表'!$G:$G,$B50,'(3)調査表'!$F:$F,集計!C$1)</f>
        <v>0</v>
      </c>
      <c r="D50" s="64">
        <f>COUNTIFS('(3)調査表'!$G:$G,$B50,'(3)調査表'!$F:$F,集計!D$1)</f>
        <v>0</v>
      </c>
      <c r="E50" s="64">
        <f>COUNTIFS('(3)調査表'!$G:$G,$B50,'(3)調査表'!$F:$F,集計!E$1)</f>
        <v>0</v>
      </c>
      <c r="F50" s="64">
        <f>COUNTIFS('(3)調査表'!$G:$G,$B50,'(3)調査表'!$F:$F,集計!F$1)</f>
        <v>0</v>
      </c>
      <c r="G50" s="64">
        <f>COUNTIFS('(3)調査表'!$G:$G,$B50,'(3)調査表'!$F:$F,集計!G$1)</f>
        <v>0</v>
      </c>
      <c r="H50" s="64">
        <f>COUNTIFS('(3)調査表'!$G:$G,$B50,'(3)調査表'!$F:$F,集計!H$1)</f>
        <v>0</v>
      </c>
      <c r="I50" s="64">
        <f>COUNTIFS('(3)調査表'!$G:$G,$B50,'(3)調査表'!$F:$F,集計!I$1)</f>
        <v>0</v>
      </c>
      <c r="J50" s="64">
        <f>COUNTIFS('(3)調査表'!$G:$G,$B50,'(3)調査表'!$F:$F,集計!J$1)</f>
        <v>0</v>
      </c>
      <c r="K50" s="64">
        <f>COUNTIFS('(3)調査表'!$G:$G,$B50,'(3)調査表'!$F:$F,集計!K$1)</f>
        <v>0</v>
      </c>
      <c r="L50" s="64">
        <f>COUNTIFS('(3)調査表'!$G:$G,$B50,'(3)調査表'!$F:$F,集計!L$1)</f>
        <v>0</v>
      </c>
      <c r="M50" s="64">
        <f>COUNTIFS('(3)調査表'!$G:$G,$B50,'(3)調査表'!$F:$F,集計!M$1)</f>
        <v>0</v>
      </c>
      <c r="N50" s="64">
        <f>COUNTIFS('(3)調査表'!$G:$G,$B50,'(3)調査表'!$F:$F,集計!N$1)</f>
        <v>0</v>
      </c>
      <c r="O50" s="64">
        <f>COUNTIFS('(3)調査表'!$G:$G,$B50,'(3)調査表'!$F:$F,集計!O$1)</f>
        <v>0</v>
      </c>
      <c r="P50" s="64">
        <f>COUNTIFS('(3)調査表'!$G:$G,$B50,'(3)調査表'!$F:$F,集計!P$1)</f>
        <v>0</v>
      </c>
      <c r="Q50" s="64">
        <f>COUNTIFS('(3)調査表'!$G:$G,$B50,'(3)調査表'!$F:$F,集計!Q$1)</f>
        <v>0</v>
      </c>
      <c r="R50" s="64">
        <f>COUNTIFS('(3)調査表'!$G:$G,$B50,'(3)調査表'!$F:$F,集計!R$1)</f>
        <v>0</v>
      </c>
      <c r="S50">
        <f t="shared" si="0"/>
        <v>0</v>
      </c>
    </row>
    <row r="51" spans="1:19">
      <c r="A51" t="s">
        <v>81</v>
      </c>
      <c r="B51" s="43">
        <f t="shared" ref="B51" si="28">B32+19</f>
        <v>49</v>
      </c>
      <c r="C51" s="64">
        <f>COUNTIFS('(3)調査表'!$G:$G,$B51,'(3)調査表'!$F:$F,集計!C$1)</f>
        <v>0</v>
      </c>
      <c r="D51" s="64">
        <f>COUNTIFS('(3)調査表'!$G:$G,$B51,'(3)調査表'!$F:$F,集計!D$1)</f>
        <v>0</v>
      </c>
      <c r="E51" s="64">
        <f>COUNTIFS('(3)調査表'!$G:$G,$B51,'(3)調査表'!$F:$F,集計!E$1)</f>
        <v>0</v>
      </c>
      <c r="F51" s="64">
        <f>COUNTIFS('(3)調査表'!$G:$G,$B51,'(3)調査表'!$F:$F,集計!F$1)</f>
        <v>0</v>
      </c>
      <c r="G51" s="64">
        <f>COUNTIFS('(3)調査表'!$G:$G,$B51,'(3)調査表'!$F:$F,集計!G$1)</f>
        <v>0</v>
      </c>
      <c r="H51" s="64">
        <f>COUNTIFS('(3)調査表'!$G:$G,$B51,'(3)調査表'!$F:$F,集計!H$1)</f>
        <v>0</v>
      </c>
      <c r="I51" s="64">
        <f>COUNTIFS('(3)調査表'!$G:$G,$B51,'(3)調査表'!$F:$F,集計!I$1)</f>
        <v>0</v>
      </c>
      <c r="J51" s="64">
        <f>COUNTIFS('(3)調査表'!$G:$G,$B51,'(3)調査表'!$F:$F,集計!J$1)</f>
        <v>0</v>
      </c>
      <c r="K51" s="64">
        <f>COUNTIFS('(3)調査表'!$G:$G,$B51,'(3)調査表'!$F:$F,集計!K$1)</f>
        <v>0</v>
      </c>
      <c r="L51" s="64">
        <f>COUNTIFS('(3)調査表'!$G:$G,$B51,'(3)調査表'!$F:$F,集計!L$1)</f>
        <v>0</v>
      </c>
      <c r="M51" s="64">
        <f>COUNTIFS('(3)調査表'!$G:$G,$B51,'(3)調査表'!$F:$F,集計!M$1)</f>
        <v>0</v>
      </c>
      <c r="N51" s="64">
        <f>COUNTIFS('(3)調査表'!$G:$G,$B51,'(3)調査表'!$F:$F,集計!N$1)</f>
        <v>0</v>
      </c>
      <c r="O51" s="64">
        <f>COUNTIFS('(3)調査表'!$G:$G,$B51,'(3)調査表'!$F:$F,集計!O$1)</f>
        <v>0</v>
      </c>
      <c r="P51" s="64">
        <f>COUNTIFS('(3)調査表'!$G:$G,$B51,'(3)調査表'!$F:$F,集計!P$1)</f>
        <v>0</v>
      </c>
      <c r="Q51" s="64">
        <f>COUNTIFS('(3)調査表'!$G:$G,$B51,'(3)調査表'!$F:$F,集計!Q$1)</f>
        <v>0</v>
      </c>
      <c r="R51" s="64">
        <f>COUNTIFS('(3)調査表'!$G:$G,$B51,'(3)調査表'!$F:$F,集計!R$1)</f>
        <v>0</v>
      </c>
      <c r="S51">
        <f t="shared" si="0"/>
        <v>0</v>
      </c>
    </row>
    <row r="52" spans="1:19">
      <c r="A52" t="s">
        <v>82</v>
      </c>
      <c r="B52" s="43">
        <f t="shared" ref="B52" si="29">B32+20</f>
        <v>50</v>
      </c>
      <c r="C52" s="64">
        <f>COUNTIFS('(3)調査表'!$G:$G,$B52,'(3)調査表'!$F:$F,集計!C$1)</f>
        <v>0</v>
      </c>
      <c r="D52" s="64">
        <f>COUNTIFS('(3)調査表'!$G:$G,$B52,'(3)調査表'!$F:$F,集計!D$1)</f>
        <v>0</v>
      </c>
      <c r="E52" s="64">
        <f>COUNTIFS('(3)調査表'!$G:$G,$B52,'(3)調査表'!$F:$F,集計!E$1)</f>
        <v>0</v>
      </c>
      <c r="F52" s="64">
        <f>COUNTIFS('(3)調査表'!$G:$G,$B52,'(3)調査表'!$F:$F,集計!F$1)</f>
        <v>0</v>
      </c>
      <c r="G52" s="64">
        <f>COUNTIFS('(3)調査表'!$G:$G,$B52,'(3)調査表'!$F:$F,集計!G$1)</f>
        <v>0</v>
      </c>
      <c r="H52" s="64">
        <f>COUNTIFS('(3)調査表'!$G:$G,$B52,'(3)調査表'!$F:$F,集計!H$1)</f>
        <v>0</v>
      </c>
      <c r="I52" s="64">
        <f>COUNTIFS('(3)調査表'!$G:$G,$B52,'(3)調査表'!$F:$F,集計!I$1)</f>
        <v>0</v>
      </c>
      <c r="J52" s="64">
        <f>COUNTIFS('(3)調査表'!$G:$G,$B52,'(3)調査表'!$F:$F,集計!J$1)</f>
        <v>0</v>
      </c>
      <c r="K52" s="64">
        <f>COUNTIFS('(3)調査表'!$G:$G,$B52,'(3)調査表'!$F:$F,集計!K$1)</f>
        <v>0</v>
      </c>
      <c r="L52" s="64">
        <f>COUNTIFS('(3)調査表'!$G:$G,$B52,'(3)調査表'!$F:$F,集計!L$1)</f>
        <v>0</v>
      </c>
      <c r="M52" s="64">
        <f>COUNTIFS('(3)調査表'!$G:$G,$B52,'(3)調査表'!$F:$F,集計!M$1)</f>
        <v>0</v>
      </c>
      <c r="N52" s="64">
        <f>COUNTIFS('(3)調査表'!$G:$G,$B52,'(3)調査表'!$F:$F,集計!N$1)</f>
        <v>0</v>
      </c>
      <c r="O52" s="64">
        <f>COUNTIFS('(3)調査表'!$G:$G,$B52,'(3)調査表'!$F:$F,集計!O$1)</f>
        <v>0</v>
      </c>
      <c r="P52" s="64">
        <f>COUNTIFS('(3)調査表'!$G:$G,$B52,'(3)調査表'!$F:$F,集計!P$1)</f>
        <v>0</v>
      </c>
      <c r="Q52" s="64">
        <f>COUNTIFS('(3)調査表'!$G:$G,$B52,'(3)調査表'!$F:$F,集計!Q$1)</f>
        <v>0</v>
      </c>
      <c r="R52" s="64">
        <f>COUNTIFS('(3)調査表'!$G:$G,$B52,'(3)調査表'!$F:$F,集計!R$1)</f>
        <v>0</v>
      </c>
      <c r="S52">
        <f t="shared" si="0"/>
        <v>0</v>
      </c>
    </row>
    <row r="53" spans="1:19">
      <c r="A53" t="s">
        <v>83</v>
      </c>
      <c r="B53" s="43">
        <f t="shared" ref="B53" si="30">B32+21</f>
        <v>51</v>
      </c>
      <c r="C53" s="64">
        <f>COUNTIFS('(3)調査表'!$G:$G,$B53,'(3)調査表'!$F:$F,集計!C$1)</f>
        <v>0</v>
      </c>
      <c r="D53" s="64">
        <f>COUNTIFS('(3)調査表'!$G:$G,$B53,'(3)調査表'!$F:$F,集計!D$1)</f>
        <v>0</v>
      </c>
      <c r="E53" s="64">
        <f>COUNTIFS('(3)調査表'!$G:$G,$B53,'(3)調査表'!$F:$F,集計!E$1)</f>
        <v>0</v>
      </c>
      <c r="F53" s="64">
        <f>COUNTIFS('(3)調査表'!$G:$G,$B53,'(3)調査表'!$F:$F,集計!F$1)</f>
        <v>0</v>
      </c>
      <c r="G53" s="64">
        <f>COUNTIFS('(3)調査表'!$G:$G,$B53,'(3)調査表'!$F:$F,集計!G$1)</f>
        <v>0</v>
      </c>
      <c r="H53" s="64">
        <f>COUNTIFS('(3)調査表'!$G:$G,$B53,'(3)調査表'!$F:$F,集計!H$1)</f>
        <v>0</v>
      </c>
      <c r="I53" s="64">
        <f>COUNTIFS('(3)調査表'!$G:$G,$B53,'(3)調査表'!$F:$F,集計!I$1)</f>
        <v>0</v>
      </c>
      <c r="J53" s="64">
        <f>COUNTIFS('(3)調査表'!$G:$G,$B53,'(3)調査表'!$F:$F,集計!J$1)</f>
        <v>0</v>
      </c>
      <c r="K53" s="64">
        <f>COUNTIFS('(3)調査表'!$G:$G,$B53,'(3)調査表'!$F:$F,集計!K$1)</f>
        <v>0</v>
      </c>
      <c r="L53" s="64">
        <f>COUNTIFS('(3)調査表'!$G:$G,$B53,'(3)調査表'!$F:$F,集計!L$1)</f>
        <v>0</v>
      </c>
      <c r="M53" s="64">
        <f>COUNTIFS('(3)調査表'!$G:$G,$B53,'(3)調査表'!$F:$F,集計!M$1)</f>
        <v>0</v>
      </c>
      <c r="N53" s="64">
        <f>COUNTIFS('(3)調査表'!$G:$G,$B53,'(3)調査表'!$F:$F,集計!N$1)</f>
        <v>0</v>
      </c>
      <c r="O53" s="64">
        <f>COUNTIFS('(3)調査表'!$G:$G,$B53,'(3)調査表'!$F:$F,集計!O$1)</f>
        <v>0</v>
      </c>
      <c r="P53" s="64">
        <f>COUNTIFS('(3)調査表'!$G:$G,$B53,'(3)調査表'!$F:$F,集計!P$1)</f>
        <v>0</v>
      </c>
      <c r="Q53" s="64">
        <f>COUNTIFS('(3)調査表'!$G:$G,$B53,'(3)調査表'!$F:$F,集計!Q$1)</f>
        <v>0</v>
      </c>
      <c r="R53" s="64">
        <f>COUNTIFS('(3)調査表'!$G:$G,$B53,'(3)調査表'!$F:$F,集計!R$1)</f>
        <v>0</v>
      </c>
      <c r="S53">
        <f t="shared" si="0"/>
        <v>0</v>
      </c>
    </row>
    <row r="54" spans="1:19">
      <c r="A54" t="s">
        <v>84</v>
      </c>
      <c r="B54" s="43">
        <f t="shared" ref="B54" si="31">B35+19</f>
        <v>52</v>
      </c>
      <c r="C54" s="64">
        <f>COUNTIFS('(3)調査表'!$G:$G,$B54,'(3)調査表'!$F:$F,集計!C$1)</f>
        <v>0</v>
      </c>
      <c r="D54" s="64">
        <f>COUNTIFS('(3)調査表'!$G:$G,$B54,'(3)調査表'!$F:$F,集計!D$1)</f>
        <v>0</v>
      </c>
      <c r="E54" s="64">
        <f>COUNTIFS('(3)調査表'!$G:$G,$B54,'(3)調査表'!$F:$F,集計!E$1)</f>
        <v>0</v>
      </c>
      <c r="F54" s="64">
        <f>COUNTIFS('(3)調査表'!$G:$G,$B54,'(3)調査表'!$F:$F,集計!F$1)</f>
        <v>0</v>
      </c>
      <c r="G54" s="64">
        <f>COUNTIFS('(3)調査表'!$G:$G,$B54,'(3)調査表'!$F:$F,集計!G$1)</f>
        <v>0</v>
      </c>
      <c r="H54" s="64">
        <f>COUNTIFS('(3)調査表'!$G:$G,$B54,'(3)調査表'!$F:$F,集計!H$1)</f>
        <v>0</v>
      </c>
      <c r="I54" s="64">
        <f>COUNTIFS('(3)調査表'!$G:$G,$B54,'(3)調査表'!$F:$F,集計!I$1)</f>
        <v>0</v>
      </c>
      <c r="J54" s="64">
        <f>COUNTIFS('(3)調査表'!$G:$G,$B54,'(3)調査表'!$F:$F,集計!J$1)</f>
        <v>0</v>
      </c>
      <c r="K54" s="64">
        <f>COUNTIFS('(3)調査表'!$G:$G,$B54,'(3)調査表'!$F:$F,集計!K$1)</f>
        <v>0</v>
      </c>
      <c r="L54" s="64">
        <f>COUNTIFS('(3)調査表'!$G:$G,$B54,'(3)調査表'!$F:$F,集計!L$1)</f>
        <v>0</v>
      </c>
      <c r="M54" s="64">
        <f>COUNTIFS('(3)調査表'!$G:$G,$B54,'(3)調査表'!$F:$F,集計!M$1)</f>
        <v>0</v>
      </c>
      <c r="N54" s="64">
        <f>COUNTIFS('(3)調査表'!$G:$G,$B54,'(3)調査表'!$F:$F,集計!N$1)</f>
        <v>0</v>
      </c>
      <c r="O54" s="64">
        <f>COUNTIFS('(3)調査表'!$G:$G,$B54,'(3)調査表'!$F:$F,集計!O$1)</f>
        <v>0</v>
      </c>
      <c r="P54" s="64">
        <f>COUNTIFS('(3)調査表'!$G:$G,$B54,'(3)調査表'!$F:$F,集計!P$1)</f>
        <v>0</v>
      </c>
      <c r="Q54" s="64">
        <f>COUNTIFS('(3)調査表'!$G:$G,$B54,'(3)調査表'!$F:$F,集計!Q$1)</f>
        <v>0</v>
      </c>
      <c r="R54" s="64">
        <f>COUNTIFS('(3)調査表'!$G:$G,$B54,'(3)調査表'!$F:$F,集計!R$1)</f>
        <v>0</v>
      </c>
      <c r="S54">
        <f t="shared" si="0"/>
        <v>0</v>
      </c>
    </row>
    <row r="55" spans="1:19">
      <c r="A55" t="s">
        <v>85</v>
      </c>
      <c r="B55" s="43">
        <f t="shared" ref="B55" si="32">B35+20</f>
        <v>53</v>
      </c>
      <c r="C55" s="64">
        <f>COUNTIFS('(3)調査表'!$G:$G,$B55,'(3)調査表'!$F:$F,集計!C$1)</f>
        <v>0</v>
      </c>
      <c r="D55" s="64">
        <f>COUNTIFS('(3)調査表'!$G:$G,$B55,'(3)調査表'!$F:$F,集計!D$1)</f>
        <v>0</v>
      </c>
      <c r="E55" s="64">
        <f>COUNTIFS('(3)調査表'!$G:$G,$B55,'(3)調査表'!$F:$F,集計!E$1)</f>
        <v>0</v>
      </c>
      <c r="F55" s="64">
        <f>COUNTIFS('(3)調査表'!$G:$G,$B55,'(3)調査表'!$F:$F,集計!F$1)</f>
        <v>0</v>
      </c>
      <c r="G55" s="64">
        <f>COUNTIFS('(3)調査表'!$G:$G,$B55,'(3)調査表'!$F:$F,集計!G$1)</f>
        <v>0</v>
      </c>
      <c r="H55" s="64">
        <f>COUNTIFS('(3)調査表'!$G:$G,$B55,'(3)調査表'!$F:$F,集計!H$1)</f>
        <v>0</v>
      </c>
      <c r="I55" s="64">
        <f>COUNTIFS('(3)調査表'!$G:$G,$B55,'(3)調査表'!$F:$F,集計!I$1)</f>
        <v>0</v>
      </c>
      <c r="J55" s="64">
        <f>COUNTIFS('(3)調査表'!$G:$G,$B55,'(3)調査表'!$F:$F,集計!J$1)</f>
        <v>0</v>
      </c>
      <c r="K55" s="64">
        <f>COUNTIFS('(3)調査表'!$G:$G,$B55,'(3)調査表'!$F:$F,集計!K$1)</f>
        <v>0</v>
      </c>
      <c r="L55" s="64">
        <f>COUNTIFS('(3)調査表'!$G:$G,$B55,'(3)調査表'!$F:$F,集計!L$1)</f>
        <v>0</v>
      </c>
      <c r="M55" s="64">
        <f>COUNTIFS('(3)調査表'!$G:$G,$B55,'(3)調査表'!$F:$F,集計!M$1)</f>
        <v>0</v>
      </c>
      <c r="N55" s="64">
        <f>COUNTIFS('(3)調査表'!$G:$G,$B55,'(3)調査表'!$F:$F,集計!N$1)</f>
        <v>0</v>
      </c>
      <c r="O55" s="64">
        <f>COUNTIFS('(3)調査表'!$G:$G,$B55,'(3)調査表'!$F:$F,集計!O$1)</f>
        <v>0</v>
      </c>
      <c r="P55" s="64">
        <f>COUNTIFS('(3)調査表'!$G:$G,$B55,'(3)調査表'!$F:$F,集計!P$1)</f>
        <v>0</v>
      </c>
      <c r="Q55" s="64">
        <f>COUNTIFS('(3)調査表'!$G:$G,$B55,'(3)調査表'!$F:$F,集計!Q$1)</f>
        <v>0</v>
      </c>
      <c r="R55" s="64">
        <f>COUNTIFS('(3)調査表'!$G:$G,$B55,'(3)調査表'!$F:$F,集計!R$1)</f>
        <v>0</v>
      </c>
      <c r="S55">
        <f t="shared" si="0"/>
        <v>0</v>
      </c>
    </row>
    <row r="56" spans="1:19">
      <c r="A56" t="s">
        <v>86</v>
      </c>
      <c r="B56" s="43">
        <f t="shared" ref="B56" si="33">B35+21</f>
        <v>54</v>
      </c>
      <c r="C56" s="64">
        <f>COUNTIFS('(3)調査表'!$G:$G,$B56,'(3)調査表'!$F:$F,集計!C$1)</f>
        <v>0</v>
      </c>
      <c r="D56" s="64">
        <f>COUNTIFS('(3)調査表'!$G:$G,$B56,'(3)調査表'!$F:$F,集計!D$1)</f>
        <v>0</v>
      </c>
      <c r="E56" s="64">
        <f>COUNTIFS('(3)調査表'!$G:$G,$B56,'(3)調査表'!$F:$F,集計!E$1)</f>
        <v>0</v>
      </c>
      <c r="F56" s="64">
        <f>COUNTIFS('(3)調査表'!$G:$G,$B56,'(3)調査表'!$F:$F,集計!F$1)</f>
        <v>0</v>
      </c>
      <c r="G56" s="64">
        <f>COUNTIFS('(3)調査表'!$G:$G,$B56,'(3)調査表'!$F:$F,集計!G$1)</f>
        <v>0</v>
      </c>
      <c r="H56" s="64">
        <f>COUNTIFS('(3)調査表'!$G:$G,$B56,'(3)調査表'!$F:$F,集計!H$1)</f>
        <v>0</v>
      </c>
      <c r="I56" s="64">
        <f>COUNTIFS('(3)調査表'!$G:$G,$B56,'(3)調査表'!$F:$F,集計!I$1)</f>
        <v>0</v>
      </c>
      <c r="J56" s="64">
        <f>COUNTIFS('(3)調査表'!$G:$G,$B56,'(3)調査表'!$F:$F,集計!J$1)</f>
        <v>0</v>
      </c>
      <c r="K56" s="64">
        <f>COUNTIFS('(3)調査表'!$G:$G,$B56,'(3)調査表'!$F:$F,集計!K$1)</f>
        <v>0</v>
      </c>
      <c r="L56" s="64">
        <f>COUNTIFS('(3)調査表'!$G:$G,$B56,'(3)調査表'!$F:$F,集計!L$1)</f>
        <v>0</v>
      </c>
      <c r="M56" s="64">
        <f>COUNTIFS('(3)調査表'!$G:$G,$B56,'(3)調査表'!$F:$F,集計!M$1)</f>
        <v>0</v>
      </c>
      <c r="N56" s="64">
        <f>COUNTIFS('(3)調査表'!$G:$G,$B56,'(3)調査表'!$F:$F,集計!N$1)</f>
        <v>0</v>
      </c>
      <c r="O56" s="64">
        <f>COUNTIFS('(3)調査表'!$G:$G,$B56,'(3)調査表'!$F:$F,集計!O$1)</f>
        <v>0</v>
      </c>
      <c r="P56" s="64">
        <f>COUNTIFS('(3)調査表'!$G:$G,$B56,'(3)調査表'!$F:$F,集計!P$1)</f>
        <v>0</v>
      </c>
      <c r="Q56" s="64">
        <f>COUNTIFS('(3)調査表'!$G:$G,$B56,'(3)調査表'!$F:$F,集計!Q$1)</f>
        <v>0</v>
      </c>
      <c r="R56" s="64">
        <f>COUNTIFS('(3)調査表'!$G:$G,$B56,'(3)調査表'!$F:$F,集計!R$1)</f>
        <v>0</v>
      </c>
      <c r="S56">
        <f t="shared" si="0"/>
        <v>0</v>
      </c>
    </row>
    <row r="57" spans="1:19">
      <c r="A57" t="s">
        <v>87</v>
      </c>
      <c r="B57" s="43">
        <f t="shared" ref="B57" si="34">B38+19</f>
        <v>55</v>
      </c>
      <c r="C57" s="64">
        <f>COUNTIFS('(3)調査表'!$G:$G,$B57,'(3)調査表'!$F:$F,集計!C$1)</f>
        <v>0</v>
      </c>
      <c r="D57" s="64">
        <f>COUNTIFS('(3)調査表'!$G:$G,$B57,'(3)調査表'!$F:$F,集計!D$1)</f>
        <v>0</v>
      </c>
      <c r="E57" s="64">
        <f>COUNTIFS('(3)調査表'!$G:$G,$B57,'(3)調査表'!$F:$F,集計!E$1)</f>
        <v>0</v>
      </c>
      <c r="F57" s="64">
        <f>COUNTIFS('(3)調査表'!$G:$G,$B57,'(3)調査表'!$F:$F,集計!F$1)</f>
        <v>0</v>
      </c>
      <c r="G57" s="64">
        <f>COUNTIFS('(3)調査表'!$G:$G,$B57,'(3)調査表'!$F:$F,集計!G$1)</f>
        <v>0</v>
      </c>
      <c r="H57" s="64">
        <f>COUNTIFS('(3)調査表'!$G:$G,$B57,'(3)調査表'!$F:$F,集計!H$1)</f>
        <v>0</v>
      </c>
      <c r="I57" s="64">
        <f>COUNTIFS('(3)調査表'!$G:$G,$B57,'(3)調査表'!$F:$F,集計!I$1)</f>
        <v>0</v>
      </c>
      <c r="J57" s="64">
        <f>COUNTIFS('(3)調査表'!$G:$G,$B57,'(3)調査表'!$F:$F,集計!J$1)</f>
        <v>0</v>
      </c>
      <c r="K57" s="64">
        <f>COUNTIFS('(3)調査表'!$G:$G,$B57,'(3)調査表'!$F:$F,集計!K$1)</f>
        <v>0</v>
      </c>
      <c r="L57" s="64">
        <f>COUNTIFS('(3)調査表'!$G:$G,$B57,'(3)調査表'!$F:$F,集計!L$1)</f>
        <v>0</v>
      </c>
      <c r="M57" s="64">
        <f>COUNTIFS('(3)調査表'!$G:$G,$B57,'(3)調査表'!$F:$F,集計!M$1)</f>
        <v>0</v>
      </c>
      <c r="N57" s="64">
        <f>COUNTIFS('(3)調査表'!$G:$G,$B57,'(3)調査表'!$F:$F,集計!N$1)</f>
        <v>0</v>
      </c>
      <c r="O57" s="64">
        <f>COUNTIFS('(3)調査表'!$G:$G,$B57,'(3)調査表'!$F:$F,集計!O$1)</f>
        <v>0</v>
      </c>
      <c r="P57" s="64">
        <f>COUNTIFS('(3)調査表'!$G:$G,$B57,'(3)調査表'!$F:$F,集計!P$1)</f>
        <v>0</v>
      </c>
      <c r="Q57" s="64">
        <f>COUNTIFS('(3)調査表'!$G:$G,$B57,'(3)調査表'!$F:$F,集計!Q$1)</f>
        <v>0</v>
      </c>
      <c r="R57" s="64">
        <f>COUNTIFS('(3)調査表'!$G:$G,$B57,'(3)調査表'!$F:$F,集計!R$1)</f>
        <v>0</v>
      </c>
      <c r="S57">
        <f t="shared" si="0"/>
        <v>0</v>
      </c>
    </row>
    <row r="58" spans="1:19">
      <c r="A58" t="s">
        <v>88</v>
      </c>
      <c r="B58" s="43">
        <f t="shared" ref="B58" si="35">B38+20</f>
        <v>56</v>
      </c>
      <c r="C58" s="64">
        <f>COUNTIFS('(3)調査表'!$G:$G,$B58,'(3)調査表'!$F:$F,集計!C$1)</f>
        <v>0</v>
      </c>
      <c r="D58" s="64">
        <f>COUNTIFS('(3)調査表'!$G:$G,$B58,'(3)調査表'!$F:$F,集計!D$1)</f>
        <v>0</v>
      </c>
      <c r="E58" s="64">
        <f>COUNTIFS('(3)調査表'!$G:$G,$B58,'(3)調査表'!$F:$F,集計!E$1)</f>
        <v>0</v>
      </c>
      <c r="F58" s="64">
        <f>COUNTIFS('(3)調査表'!$G:$G,$B58,'(3)調査表'!$F:$F,集計!F$1)</f>
        <v>0</v>
      </c>
      <c r="G58" s="64">
        <f>COUNTIFS('(3)調査表'!$G:$G,$B58,'(3)調査表'!$F:$F,集計!G$1)</f>
        <v>0</v>
      </c>
      <c r="H58" s="64">
        <f>COUNTIFS('(3)調査表'!$G:$G,$B58,'(3)調査表'!$F:$F,集計!H$1)</f>
        <v>0</v>
      </c>
      <c r="I58" s="64">
        <f>COUNTIFS('(3)調査表'!$G:$G,$B58,'(3)調査表'!$F:$F,集計!I$1)</f>
        <v>0</v>
      </c>
      <c r="J58" s="64">
        <f>COUNTIFS('(3)調査表'!$G:$G,$B58,'(3)調査表'!$F:$F,集計!J$1)</f>
        <v>0</v>
      </c>
      <c r="K58" s="64">
        <f>COUNTIFS('(3)調査表'!$G:$G,$B58,'(3)調査表'!$F:$F,集計!K$1)</f>
        <v>0</v>
      </c>
      <c r="L58" s="64">
        <f>COUNTIFS('(3)調査表'!$G:$G,$B58,'(3)調査表'!$F:$F,集計!L$1)</f>
        <v>0</v>
      </c>
      <c r="M58" s="64">
        <f>COUNTIFS('(3)調査表'!$G:$G,$B58,'(3)調査表'!$F:$F,集計!M$1)</f>
        <v>0</v>
      </c>
      <c r="N58" s="64">
        <f>COUNTIFS('(3)調査表'!$G:$G,$B58,'(3)調査表'!$F:$F,集計!N$1)</f>
        <v>0</v>
      </c>
      <c r="O58" s="64">
        <f>COUNTIFS('(3)調査表'!$G:$G,$B58,'(3)調査表'!$F:$F,集計!O$1)</f>
        <v>0</v>
      </c>
      <c r="P58" s="64">
        <f>COUNTIFS('(3)調査表'!$G:$G,$B58,'(3)調査表'!$F:$F,集計!P$1)</f>
        <v>0</v>
      </c>
      <c r="Q58" s="64">
        <f>COUNTIFS('(3)調査表'!$G:$G,$B58,'(3)調査表'!$F:$F,集計!Q$1)</f>
        <v>0</v>
      </c>
      <c r="R58" s="64">
        <f>COUNTIFS('(3)調査表'!$G:$G,$B58,'(3)調査表'!$F:$F,集計!R$1)</f>
        <v>0</v>
      </c>
      <c r="S58">
        <f t="shared" si="0"/>
        <v>0</v>
      </c>
    </row>
    <row r="59" spans="1:19">
      <c r="A59" t="s">
        <v>89</v>
      </c>
      <c r="B59" s="43">
        <f t="shared" ref="B59" si="36">B38+21</f>
        <v>57</v>
      </c>
      <c r="C59" s="64">
        <f>COUNTIFS('(3)調査表'!$G:$G,$B59,'(3)調査表'!$F:$F,集計!C$1)</f>
        <v>0</v>
      </c>
      <c r="D59" s="64">
        <f>COUNTIFS('(3)調査表'!$G:$G,$B59,'(3)調査表'!$F:$F,集計!D$1)</f>
        <v>0</v>
      </c>
      <c r="E59" s="64">
        <f>COUNTIFS('(3)調査表'!$G:$G,$B59,'(3)調査表'!$F:$F,集計!E$1)</f>
        <v>0</v>
      </c>
      <c r="F59" s="64">
        <f>COUNTIFS('(3)調査表'!$G:$G,$B59,'(3)調査表'!$F:$F,集計!F$1)</f>
        <v>0</v>
      </c>
      <c r="G59" s="64">
        <f>COUNTIFS('(3)調査表'!$G:$G,$B59,'(3)調査表'!$F:$F,集計!G$1)</f>
        <v>0</v>
      </c>
      <c r="H59" s="64">
        <f>COUNTIFS('(3)調査表'!$G:$G,$B59,'(3)調査表'!$F:$F,集計!H$1)</f>
        <v>0</v>
      </c>
      <c r="I59" s="64">
        <f>COUNTIFS('(3)調査表'!$G:$G,$B59,'(3)調査表'!$F:$F,集計!I$1)</f>
        <v>0</v>
      </c>
      <c r="J59" s="64">
        <f>COUNTIFS('(3)調査表'!$G:$G,$B59,'(3)調査表'!$F:$F,集計!J$1)</f>
        <v>0</v>
      </c>
      <c r="K59" s="64">
        <f>COUNTIFS('(3)調査表'!$G:$G,$B59,'(3)調査表'!$F:$F,集計!K$1)</f>
        <v>0</v>
      </c>
      <c r="L59" s="64">
        <f>COUNTIFS('(3)調査表'!$G:$G,$B59,'(3)調査表'!$F:$F,集計!L$1)</f>
        <v>0</v>
      </c>
      <c r="M59" s="64">
        <f>COUNTIFS('(3)調査表'!$G:$G,$B59,'(3)調査表'!$F:$F,集計!M$1)</f>
        <v>0</v>
      </c>
      <c r="N59" s="64">
        <f>COUNTIFS('(3)調査表'!$G:$G,$B59,'(3)調査表'!$F:$F,集計!N$1)</f>
        <v>0</v>
      </c>
      <c r="O59" s="64">
        <f>COUNTIFS('(3)調査表'!$G:$G,$B59,'(3)調査表'!$F:$F,集計!O$1)</f>
        <v>0</v>
      </c>
      <c r="P59" s="64">
        <f>COUNTIFS('(3)調査表'!$G:$G,$B59,'(3)調査表'!$F:$F,集計!P$1)</f>
        <v>0</v>
      </c>
      <c r="Q59" s="64">
        <f>COUNTIFS('(3)調査表'!$G:$G,$B59,'(3)調査表'!$F:$F,集計!Q$1)</f>
        <v>0</v>
      </c>
      <c r="R59" s="64">
        <f>COUNTIFS('(3)調査表'!$G:$G,$B59,'(3)調査表'!$F:$F,集計!R$1)</f>
        <v>0</v>
      </c>
      <c r="S59">
        <f t="shared" si="0"/>
        <v>0</v>
      </c>
    </row>
    <row r="60" spans="1:19">
      <c r="A60" t="s">
        <v>90</v>
      </c>
      <c r="B60" s="43">
        <f t="shared" ref="B60" si="37">B41+19</f>
        <v>58</v>
      </c>
      <c r="C60" s="64">
        <f>COUNTIFS('(3)調査表'!$G:$G,$B60,'(3)調査表'!$F:$F,集計!C$1)</f>
        <v>0</v>
      </c>
      <c r="D60" s="64">
        <f>COUNTIFS('(3)調査表'!$G:$G,$B60,'(3)調査表'!$F:$F,集計!D$1)</f>
        <v>0</v>
      </c>
      <c r="E60" s="64">
        <f>COUNTIFS('(3)調査表'!$G:$G,$B60,'(3)調査表'!$F:$F,集計!E$1)</f>
        <v>0</v>
      </c>
      <c r="F60" s="64">
        <f>COUNTIFS('(3)調査表'!$G:$G,$B60,'(3)調査表'!$F:$F,集計!F$1)</f>
        <v>0</v>
      </c>
      <c r="G60" s="64">
        <f>COUNTIFS('(3)調査表'!$G:$G,$B60,'(3)調査表'!$F:$F,集計!G$1)</f>
        <v>0</v>
      </c>
      <c r="H60" s="64">
        <f>COUNTIFS('(3)調査表'!$G:$G,$B60,'(3)調査表'!$F:$F,集計!H$1)</f>
        <v>0</v>
      </c>
      <c r="I60" s="64">
        <f>COUNTIFS('(3)調査表'!$G:$G,$B60,'(3)調査表'!$F:$F,集計!I$1)</f>
        <v>0</v>
      </c>
      <c r="J60" s="64">
        <f>COUNTIFS('(3)調査表'!$G:$G,$B60,'(3)調査表'!$F:$F,集計!J$1)</f>
        <v>0</v>
      </c>
      <c r="K60" s="64">
        <f>COUNTIFS('(3)調査表'!$G:$G,$B60,'(3)調査表'!$F:$F,集計!K$1)</f>
        <v>0</v>
      </c>
      <c r="L60" s="64">
        <f>COUNTIFS('(3)調査表'!$G:$G,$B60,'(3)調査表'!$F:$F,集計!L$1)</f>
        <v>0</v>
      </c>
      <c r="M60" s="64">
        <f>COUNTIFS('(3)調査表'!$G:$G,$B60,'(3)調査表'!$F:$F,集計!M$1)</f>
        <v>0</v>
      </c>
      <c r="N60" s="64">
        <f>COUNTIFS('(3)調査表'!$G:$G,$B60,'(3)調査表'!$F:$F,集計!N$1)</f>
        <v>0</v>
      </c>
      <c r="O60" s="64">
        <f>COUNTIFS('(3)調査表'!$G:$G,$B60,'(3)調査表'!$F:$F,集計!O$1)</f>
        <v>0</v>
      </c>
      <c r="P60" s="64">
        <f>COUNTIFS('(3)調査表'!$G:$G,$B60,'(3)調査表'!$F:$F,集計!P$1)</f>
        <v>0</v>
      </c>
      <c r="Q60" s="64">
        <f>COUNTIFS('(3)調査表'!$G:$G,$B60,'(3)調査表'!$F:$F,集計!Q$1)</f>
        <v>0</v>
      </c>
      <c r="R60" s="64">
        <f>COUNTIFS('(3)調査表'!$G:$G,$B60,'(3)調査表'!$F:$F,集計!R$1)</f>
        <v>0</v>
      </c>
      <c r="S60">
        <f t="shared" si="0"/>
        <v>0</v>
      </c>
    </row>
    <row r="61" spans="1:19">
      <c r="A61" t="s">
        <v>91</v>
      </c>
      <c r="B61" s="43">
        <f t="shared" ref="B61" si="38">B41+20</f>
        <v>59</v>
      </c>
      <c r="C61" s="64">
        <f>COUNTIFS('(3)調査表'!$G:$G,$B61,'(3)調査表'!$F:$F,集計!C$1)</f>
        <v>0</v>
      </c>
      <c r="D61" s="64">
        <f>COUNTIFS('(3)調査表'!$G:$G,$B61,'(3)調査表'!$F:$F,集計!D$1)</f>
        <v>0</v>
      </c>
      <c r="E61" s="64">
        <f>COUNTIFS('(3)調査表'!$G:$G,$B61,'(3)調査表'!$F:$F,集計!E$1)</f>
        <v>0</v>
      </c>
      <c r="F61" s="64">
        <f>COUNTIFS('(3)調査表'!$G:$G,$B61,'(3)調査表'!$F:$F,集計!F$1)</f>
        <v>0</v>
      </c>
      <c r="G61" s="64">
        <f>COUNTIFS('(3)調査表'!$G:$G,$B61,'(3)調査表'!$F:$F,集計!G$1)</f>
        <v>0</v>
      </c>
      <c r="H61" s="64">
        <f>COUNTIFS('(3)調査表'!$G:$G,$B61,'(3)調査表'!$F:$F,集計!H$1)</f>
        <v>0</v>
      </c>
      <c r="I61" s="64">
        <f>COUNTIFS('(3)調査表'!$G:$G,$B61,'(3)調査表'!$F:$F,集計!I$1)</f>
        <v>0</v>
      </c>
      <c r="J61" s="64">
        <f>COUNTIFS('(3)調査表'!$G:$G,$B61,'(3)調査表'!$F:$F,集計!J$1)</f>
        <v>0</v>
      </c>
      <c r="K61" s="64">
        <f>COUNTIFS('(3)調査表'!$G:$G,$B61,'(3)調査表'!$F:$F,集計!K$1)</f>
        <v>0</v>
      </c>
      <c r="L61" s="64">
        <f>COUNTIFS('(3)調査表'!$G:$G,$B61,'(3)調査表'!$F:$F,集計!L$1)</f>
        <v>0</v>
      </c>
      <c r="M61" s="64">
        <f>COUNTIFS('(3)調査表'!$G:$G,$B61,'(3)調査表'!$F:$F,集計!M$1)</f>
        <v>0</v>
      </c>
      <c r="N61" s="64">
        <f>COUNTIFS('(3)調査表'!$G:$G,$B61,'(3)調査表'!$F:$F,集計!N$1)</f>
        <v>0</v>
      </c>
      <c r="O61" s="64">
        <f>COUNTIFS('(3)調査表'!$G:$G,$B61,'(3)調査表'!$F:$F,集計!O$1)</f>
        <v>0</v>
      </c>
      <c r="P61" s="64">
        <f>COUNTIFS('(3)調査表'!$G:$G,$B61,'(3)調査表'!$F:$F,集計!P$1)</f>
        <v>0</v>
      </c>
      <c r="Q61" s="64">
        <f>COUNTIFS('(3)調査表'!$G:$G,$B61,'(3)調査表'!$F:$F,集計!Q$1)</f>
        <v>0</v>
      </c>
      <c r="R61" s="64">
        <f>COUNTIFS('(3)調査表'!$G:$G,$B61,'(3)調査表'!$F:$F,集計!R$1)</f>
        <v>0</v>
      </c>
      <c r="S61">
        <f t="shared" si="0"/>
        <v>0</v>
      </c>
    </row>
    <row r="62" spans="1:19">
      <c r="A62" s="63" t="s">
        <v>94</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kcvqkssA8aKF6Pyt58PsZbfXbpQq7oHxblp0h6VtdR9qiMYaa+vzNJCPOqkmj8YyZchxuT6OtpVwaxVfVbnczQ==" saltValue="J7+KINhs+fCjDf63rwF8ug==" spinCount="100000" sheet="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activeCell="A6" sqref="A6"/>
    </sheetView>
  </sheetViews>
  <sheetFormatPr defaultRowHeight="18.75"/>
  <sheetData>
    <row r="1" spans="1:20">
      <c r="A1" s="343" t="s">
        <v>1</v>
      </c>
      <c r="B1" s="343"/>
      <c r="C1" s="343"/>
      <c r="D1" s="343"/>
      <c r="E1" s="343"/>
      <c r="F1" s="343"/>
      <c r="G1" s="343"/>
      <c r="H1" t="s">
        <v>3</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2</v>
      </c>
    </row>
    <row r="6" spans="1:20" s="1" customFormat="1">
      <c r="C6" s="3" t="s">
        <v>0</v>
      </c>
      <c r="D6" s="4">
        <f>'(2)施設情報 '!C8</f>
        <v>0</v>
      </c>
      <c r="E6" s="4">
        <f>'(2)施設情報 '!C9</f>
        <v>0</v>
      </c>
      <c r="F6" s="4">
        <f>'(2)施設情報 '!C10</f>
        <v>0</v>
      </c>
      <c r="G6" s="4">
        <f>'(2)施設情報 '!C11</f>
        <v>0</v>
      </c>
      <c r="H6" s="4">
        <f>'(2)施設情報 '!C12</f>
        <v>0</v>
      </c>
      <c r="I6" s="4">
        <f>'(2)施設情報 '!C13</f>
        <v>0</v>
      </c>
      <c r="J6" s="4">
        <f>'(2)施設情報 '!C14</f>
        <v>0</v>
      </c>
      <c r="K6" s="4">
        <f>'(2)施設情報 '!C15</f>
        <v>0</v>
      </c>
      <c r="L6" s="4">
        <f>'(2)施設情報 '!C16</f>
        <v>0</v>
      </c>
      <c r="M6" s="4">
        <f>'(2)施設情報 '!C17</f>
        <v>0</v>
      </c>
      <c r="N6" s="4">
        <f>'(2)施設情報 '!C18</f>
        <v>0</v>
      </c>
      <c r="O6" s="4">
        <f>'(2)施設情報 '!C19</f>
        <v>0</v>
      </c>
      <c r="P6" s="4">
        <f>'(2)施設情報 '!C20</f>
        <v>0</v>
      </c>
      <c r="Q6" s="4">
        <f>'(2)施設情報 '!C21</f>
        <v>0</v>
      </c>
      <c r="R6" s="4">
        <f>'(2)施設情報 '!C22</f>
        <v>0</v>
      </c>
      <c r="S6" s="4" t="e">
        <f>IF('(2)施設情報 '!#REF!="","",'(2)施設情報 '!#REF!)</f>
        <v>#REF!</v>
      </c>
    </row>
    <row r="7" spans="1:20">
      <c r="C7" s="67"/>
      <c r="D7" s="5"/>
      <c r="E7" s="5"/>
      <c r="F7" s="5"/>
      <c r="G7" s="5"/>
      <c r="H7" s="5"/>
      <c r="I7" s="5"/>
      <c r="J7" s="5"/>
      <c r="K7" s="5"/>
      <c r="L7" s="5"/>
      <c r="M7" s="5"/>
      <c r="N7" s="5"/>
      <c r="O7" s="5"/>
      <c r="P7" s="5"/>
      <c r="Q7" s="5"/>
      <c r="R7" s="5"/>
      <c r="S7" s="5"/>
      <c r="T7">
        <f>SUM(D7:S7)</f>
        <v>0</v>
      </c>
    </row>
    <row r="8" spans="1:20">
      <c r="C8" s="67"/>
      <c r="D8" s="5"/>
      <c r="E8" s="5"/>
      <c r="F8" s="5"/>
      <c r="G8" s="5"/>
      <c r="H8" s="5"/>
      <c r="I8" s="5"/>
      <c r="J8" s="5"/>
      <c r="K8" s="5"/>
      <c r="L8" s="5"/>
      <c r="M8" s="5"/>
      <c r="N8" s="5"/>
      <c r="O8" s="5"/>
      <c r="P8" s="5"/>
      <c r="Q8" s="5"/>
      <c r="R8" s="5"/>
      <c r="S8" s="5"/>
      <c r="T8">
        <f t="shared" ref="T8:T66" si="0">SUM(D8:S8)</f>
        <v>0</v>
      </c>
    </row>
    <row r="9" spans="1:20">
      <c r="C9" s="67"/>
      <c r="D9" s="5"/>
      <c r="E9" s="5"/>
      <c r="F9" s="5"/>
      <c r="G9" s="5"/>
      <c r="H9" s="5"/>
      <c r="I9" s="5"/>
      <c r="J9" s="5"/>
      <c r="K9" s="5"/>
      <c r="L9" s="5"/>
      <c r="M9" s="5"/>
      <c r="N9" s="5"/>
      <c r="O9" s="5"/>
      <c r="P9" s="5"/>
      <c r="Q9" s="5"/>
      <c r="R9" s="5"/>
      <c r="S9" s="5"/>
      <c r="T9">
        <f t="shared" si="0"/>
        <v>0</v>
      </c>
    </row>
    <row r="10" spans="1:20">
      <c r="C10" s="67"/>
      <c r="D10" s="5"/>
      <c r="E10" s="5"/>
      <c r="F10" s="5"/>
      <c r="G10" s="5"/>
      <c r="H10" s="5"/>
      <c r="I10" s="5"/>
      <c r="J10" s="5"/>
      <c r="K10" s="5"/>
      <c r="L10" s="5"/>
      <c r="M10" s="5"/>
      <c r="N10" s="5"/>
      <c r="O10" s="5"/>
      <c r="P10" s="5"/>
      <c r="Q10" s="5"/>
      <c r="R10" s="5"/>
      <c r="S10" s="5"/>
      <c r="T10">
        <f t="shared" si="0"/>
        <v>0</v>
      </c>
    </row>
    <row r="11" spans="1:20">
      <c r="C11" s="67"/>
      <c r="D11" s="5"/>
      <c r="E11" s="5"/>
      <c r="F11" s="5"/>
      <c r="G11" s="5"/>
      <c r="H11" s="5"/>
      <c r="I11" s="6"/>
      <c r="J11" s="5"/>
      <c r="K11" s="5"/>
      <c r="L11" s="5"/>
      <c r="M11" s="5"/>
      <c r="N11" s="5"/>
      <c r="O11" s="5"/>
      <c r="P11" s="5"/>
      <c r="Q11" s="5"/>
      <c r="R11" s="5"/>
      <c r="S11" s="5"/>
      <c r="T11">
        <f t="shared" si="0"/>
        <v>0</v>
      </c>
    </row>
    <row r="12" spans="1:20">
      <c r="C12" s="67"/>
      <c r="D12" s="5"/>
      <c r="E12" s="5"/>
      <c r="F12" s="5"/>
      <c r="G12" s="5"/>
      <c r="H12" s="5"/>
      <c r="I12" s="5"/>
      <c r="J12" s="5"/>
      <c r="K12" s="5"/>
      <c r="L12" s="5"/>
      <c r="M12" s="5"/>
      <c r="N12" s="5"/>
      <c r="O12" s="5"/>
      <c r="P12" s="5"/>
      <c r="Q12" s="5"/>
      <c r="R12" s="5"/>
      <c r="S12" s="5"/>
      <c r="T12">
        <f t="shared" si="0"/>
        <v>0</v>
      </c>
    </row>
    <row r="13" spans="1:20">
      <c r="C13" s="67"/>
      <c r="D13" s="5"/>
      <c r="E13" s="5"/>
      <c r="F13" s="5"/>
      <c r="G13" s="5"/>
      <c r="H13" s="5"/>
      <c r="I13" s="5"/>
      <c r="J13" s="5"/>
      <c r="K13" s="5"/>
      <c r="L13" s="5"/>
      <c r="M13" s="5"/>
      <c r="N13" s="5"/>
      <c r="O13" s="5"/>
      <c r="P13" s="5"/>
      <c r="Q13" s="5"/>
      <c r="R13" s="5"/>
      <c r="S13" s="5"/>
      <c r="T13">
        <f t="shared" si="0"/>
        <v>0</v>
      </c>
    </row>
    <row r="14" spans="1:20">
      <c r="C14" s="67"/>
      <c r="D14" s="5"/>
      <c r="E14" s="5"/>
      <c r="F14" s="5"/>
      <c r="G14" s="5"/>
      <c r="H14" s="5"/>
      <c r="I14" s="5"/>
      <c r="J14" s="5"/>
      <c r="K14" s="5"/>
      <c r="L14" s="5"/>
      <c r="M14" s="5"/>
      <c r="N14" s="5"/>
      <c r="O14" s="5"/>
      <c r="P14" s="5"/>
      <c r="Q14" s="5"/>
      <c r="R14" s="5"/>
      <c r="S14" s="5"/>
      <c r="T14">
        <f t="shared" si="0"/>
        <v>0</v>
      </c>
    </row>
    <row r="15" spans="1:20">
      <c r="C15" s="67"/>
      <c r="D15" s="5"/>
      <c r="E15" s="5"/>
      <c r="F15" s="5"/>
      <c r="G15" s="5"/>
      <c r="H15" s="5"/>
      <c r="I15" s="5"/>
      <c r="J15" s="5"/>
      <c r="K15" s="5"/>
      <c r="L15" s="5"/>
      <c r="M15" s="5"/>
      <c r="N15" s="5"/>
      <c r="O15" s="5"/>
      <c r="P15" s="5"/>
      <c r="Q15" s="5"/>
      <c r="R15" s="5"/>
      <c r="S15" s="5"/>
      <c r="T15">
        <f t="shared" si="0"/>
        <v>0</v>
      </c>
    </row>
    <row r="16" spans="1:20">
      <c r="C16" s="67"/>
      <c r="D16" s="5"/>
      <c r="E16" s="5"/>
      <c r="F16" s="5"/>
      <c r="G16" s="5"/>
      <c r="H16" s="5"/>
      <c r="I16" s="5"/>
      <c r="J16" s="5"/>
      <c r="K16" s="5"/>
      <c r="L16" s="5"/>
      <c r="M16" s="5"/>
      <c r="N16" s="5"/>
      <c r="O16" s="5"/>
      <c r="P16" s="5"/>
      <c r="Q16" s="5"/>
      <c r="R16" s="5"/>
      <c r="S16" s="5"/>
      <c r="T16">
        <f t="shared" si="0"/>
        <v>0</v>
      </c>
    </row>
    <row r="17" spans="3:20">
      <c r="C17" s="67"/>
      <c r="D17" s="5"/>
      <c r="E17" s="5"/>
      <c r="F17" s="5"/>
      <c r="G17" s="5"/>
      <c r="H17" s="5"/>
      <c r="I17" s="5"/>
      <c r="J17" s="5"/>
      <c r="K17" s="5"/>
      <c r="L17" s="5"/>
      <c r="M17" s="5"/>
      <c r="N17" s="5"/>
      <c r="O17" s="5"/>
      <c r="P17" s="5"/>
      <c r="Q17" s="5"/>
      <c r="R17" s="5"/>
      <c r="S17" s="5"/>
      <c r="T17">
        <f t="shared" si="0"/>
        <v>0</v>
      </c>
    </row>
    <row r="18" spans="3:20">
      <c r="C18" s="67"/>
      <c r="D18" s="5"/>
      <c r="E18" s="5"/>
      <c r="F18" s="5"/>
      <c r="G18" s="5"/>
      <c r="H18" s="5"/>
      <c r="I18" s="5"/>
      <c r="J18" s="5"/>
      <c r="K18" s="5"/>
      <c r="L18" s="5"/>
      <c r="M18" s="5"/>
      <c r="N18" s="5"/>
      <c r="O18" s="5"/>
      <c r="P18" s="5"/>
      <c r="Q18" s="5"/>
      <c r="R18" s="5"/>
      <c r="S18" s="5"/>
      <c r="T18">
        <f t="shared" si="0"/>
        <v>0</v>
      </c>
    </row>
    <row r="19" spans="3:20">
      <c r="C19" s="67"/>
      <c r="D19" s="5"/>
      <c r="E19" s="5"/>
      <c r="F19" s="5"/>
      <c r="G19" s="5"/>
      <c r="H19" s="5"/>
      <c r="I19" s="5"/>
      <c r="J19" s="5"/>
      <c r="K19" s="5"/>
      <c r="L19" s="5"/>
      <c r="M19" s="5"/>
      <c r="N19" s="5"/>
      <c r="O19" s="5"/>
      <c r="P19" s="5"/>
      <c r="Q19" s="5"/>
      <c r="R19" s="5"/>
      <c r="S19" s="5"/>
      <c r="T19">
        <f t="shared" si="0"/>
        <v>0</v>
      </c>
    </row>
    <row r="20" spans="3:20">
      <c r="C20" s="67"/>
      <c r="D20" s="5"/>
      <c r="E20" s="5"/>
      <c r="F20" s="5"/>
      <c r="G20" s="5"/>
      <c r="H20" s="5"/>
      <c r="I20" s="5"/>
      <c r="J20" s="5"/>
      <c r="K20" s="5"/>
      <c r="L20" s="5"/>
      <c r="M20" s="5"/>
      <c r="N20" s="5"/>
      <c r="O20" s="5"/>
      <c r="P20" s="5"/>
      <c r="Q20" s="5"/>
      <c r="R20" s="5"/>
      <c r="S20" s="5"/>
      <c r="T20">
        <f t="shared" si="0"/>
        <v>0</v>
      </c>
    </row>
    <row r="21" spans="3:20">
      <c r="C21" s="67"/>
      <c r="D21" s="5"/>
      <c r="E21" s="5"/>
      <c r="F21" s="5"/>
      <c r="G21" s="5"/>
      <c r="H21" s="5"/>
      <c r="I21" s="5"/>
      <c r="J21" s="5"/>
      <c r="K21" s="5"/>
      <c r="L21" s="5"/>
      <c r="M21" s="5"/>
      <c r="N21" s="5"/>
      <c r="O21" s="5"/>
      <c r="P21" s="5"/>
      <c r="Q21" s="5"/>
      <c r="R21" s="5"/>
      <c r="S21" s="5"/>
      <c r="T21">
        <f t="shared" si="0"/>
        <v>0</v>
      </c>
    </row>
    <row r="22" spans="3:20">
      <c r="C22" s="67"/>
      <c r="D22" s="5"/>
      <c r="E22" s="5"/>
      <c r="F22" s="5"/>
      <c r="G22" s="5"/>
      <c r="H22" s="5"/>
      <c r="I22" s="5"/>
      <c r="J22" s="5"/>
      <c r="K22" s="5"/>
      <c r="L22" s="5"/>
      <c r="M22" s="5"/>
      <c r="N22" s="5"/>
      <c r="O22" s="5"/>
      <c r="P22" s="5"/>
      <c r="Q22" s="5"/>
      <c r="R22" s="5"/>
      <c r="S22" s="5"/>
      <c r="T22">
        <f t="shared" si="0"/>
        <v>0</v>
      </c>
    </row>
    <row r="23" spans="3:20">
      <c r="C23" s="67"/>
      <c r="D23" s="5"/>
      <c r="E23" s="5"/>
      <c r="F23" s="5"/>
      <c r="G23" s="5"/>
      <c r="H23" s="5"/>
      <c r="I23" s="5"/>
      <c r="J23" s="5"/>
      <c r="K23" s="5"/>
      <c r="L23" s="5"/>
      <c r="M23" s="5"/>
      <c r="N23" s="5"/>
      <c r="O23" s="5"/>
      <c r="P23" s="5"/>
      <c r="Q23" s="5"/>
      <c r="R23" s="5"/>
      <c r="S23" s="5"/>
      <c r="T23">
        <f t="shared" si="0"/>
        <v>0</v>
      </c>
    </row>
    <row r="24" spans="3:20">
      <c r="C24" s="67"/>
      <c r="D24" s="5"/>
      <c r="E24" s="5"/>
      <c r="F24" s="5"/>
      <c r="G24" s="5"/>
      <c r="H24" s="5"/>
      <c r="I24" s="5"/>
      <c r="J24" s="5"/>
      <c r="K24" s="5"/>
      <c r="L24" s="5"/>
      <c r="M24" s="5"/>
      <c r="N24" s="5"/>
      <c r="O24" s="5"/>
      <c r="P24" s="5"/>
      <c r="Q24" s="5"/>
      <c r="R24" s="5"/>
      <c r="S24" s="5"/>
      <c r="T24">
        <f t="shared" si="0"/>
        <v>0</v>
      </c>
    </row>
    <row r="25" spans="3:20">
      <c r="C25" s="67"/>
      <c r="D25" s="5"/>
      <c r="E25" s="5"/>
      <c r="F25" s="5"/>
      <c r="G25" s="5"/>
      <c r="H25" s="5"/>
      <c r="I25" s="5"/>
      <c r="J25" s="5"/>
      <c r="K25" s="5"/>
      <c r="L25" s="5"/>
      <c r="M25" s="5"/>
      <c r="N25" s="5"/>
      <c r="O25" s="5"/>
      <c r="P25" s="5"/>
      <c r="Q25" s="5"/>
      <c r="R25" s="5"/>
      <c r="S25" s="5"/>
      <c r="T25">
        <f t="shared" si="0"/>
        <v>0</v>
      </c>
    </row>
    <row r="26" spans="3:20">
      <c r="C26" s="67"/>
      <c r="D26" s="5"/>
      <c r="E26" s="5"/>
      <c r="F26" s="5"/>
      <c r="G26" s="5"/>
      <c r="H26" s="5"/>
      <c r="I26" s="5"/>
      <c r="J26" s="5"/>
      <c r="K26" s="5"/>
      <c r="L26" s="5"/>
      <c r="M26" s="5"/>
      <c r="N26" s="5"/>
      <c r="O26" s="5"/>
      <c r="P26" s="5"/>
      <c r="Q26" s="5"/>
      <c r="R26" s="5"/>
      <c r="S26" s="5"/>
      <c r="T26">
        <f t="shared" si="0"/>
        <v>0</v>
      </c>
    </row>
    <row r="27" spans="3:20">
      <c r="C27" s="68"/>
      <c r="D27" s="5"/>
      <c r="E27" s="5"/>
      <c r="F27" s="5"/>
      <c r="G27" s="5"/>
      <c r="H27" s="5"/>
      <c r="I27" s="5"/>
      <c r="J27" s="5"/>
      <c r="K27" s="5"/>
      <c r="L27" s="5"/>
      <c r="M27" s="5"/>
      <c r="N27" s="5"/>
      <c r="O27" s="5"/>
      <c r="P27" s="5"/>
      <c r="Q27" s="5"/>
      <c r="R27" s="5"/>
      <c r="S27" s="5"/>
      <c r="T27">
        <f t="shared" si="0"/>
        <v>0</v>
      </c>
    </row>
    <row r="28" spans="3:20">
      <c r="C28" s="68"/>
      <c r="D28" s="5"/>
      <c r="E28" s="5"/>
      <c r="F28" s="5"/>
      <c r="G28" s="5"/>
      <c r="H28" s="5"/>
      <c r="I28" s="5"/>
      <c r="J28" s="5"/>
      <c r="K28" s="5"/>
      <c r="L28" s="5"/>
      <c r="M28" s="5"/>
      <c r="N28" s="5"/>
      <c r="O28" s="5"/>
      <c r="P28" s="5"/>
      <c r="Q28" s="5"/>
      <c r="R28" s="5"/>
      <c r="S28" s="5"/>
      <c r="T28">
        <f t="shared" si="0"/>
        <v>0</v>
      </c>
    </row>
    <row r="29" spans="3:20">
      <c r="C29" s="68"/>
      <c r="D29" s="5"/>
      <c r="E29" s="5"/>
      <c r="F29" s="5"/>
      <c r="G29" s="5"/>
      <c r="H29" s="5"/>
      <c r="I29" s="5"/>
      <c r="J29" s="5"/>
      <c r="K29" s="5"/>
      <c r="L29" s="5"/>
      <c r="M29" s="5"/>
      <c r="N29" s="5"/>
      <c r="O29" s="5"/>
      <c r="P29" s="5"/>
      <c r="Q29" s="5"/>
      <c r="R29" s="5"/>
      <c r="S29" s="5"/>
      <c r="T29">
        <f t="shared" si="0"/>
        <v>0</v>
      </c>
    </row>
    <row r="30" spans="3:20">
      <c r="C30" s="68"/>
      <c r="D30" s="5"/>
      <c r="E30" s="5"/>
      <c r="F30" s="5"/>
      <c r="G30" s="5"/>
      <c r="H30" s="5"/>
      <c r="I30" s="5"/>
      <c r="J30" s="5"/>
      <c r="K30" s="5"/>
      <c r="L30" s="5"/>
      <c r="M30" s="5"/>
      <c r="N30" s="5"/>
      <c r="O30" s="5"/>
      <c r="P30" s="5"/>
      <c r="Q30" s="5"/>
      <c r="R30" s="5"/>
      <c r="S30" s="5"/>
      <c r="T30">
        <f t="shared" si="0"/>
        <v>0</v>
      </c>
    </row>
    <row r="31" spans="3:20">
      <c r="C31" s="68"/>
      <c r="D31" s="5"/>
      <c r="E31" s="5"/>
      <c r="F31" s="5"/>
      <c r="G31" s="5"/>
      <c r="H31" s="5"/>
      <c r="I31" s="5"/>
      <c r="J31" s="5"/>
      <c r="K31" s="5"/>
      <c r="L31" s="5"/>
      <c r="M31" s="5"/>
      <c r="N31" s="5"/>
      <c r="O31" s="5"/>
      <c r="P31" s="5"/>
      <c r="Q31" s="5"/>
      <c r="R31" s="5"/>
      <c r="S31" s="5"/>
      <c r="T31">
        <f t="shared" si="0"/>
        <v>0</v>
      </c>
    </row>
    <row r="32" spans="3:20">
      <c r="C32" s="68"/>
      <c r="D32" s="5"/>
      <c r="E32" s="5"/>
      <c r="F32" s="5"/>
      <c r="G32" s="5"/>
      <c r="H32" s="5"/>
      <c r="I32" s="5"/>
      <c r="J32" s="5"/>
      <c r="K32" s="5"/>
      <c r="L32" s="5"/>
      <c r="M32" s="5"/>
      <c r="N32" s="5"/>
      <c r="O32" s="5"/>
      <c r="P32" s="5"/>
      <c r="Q32" s="5"/>
      <c r="R32" s="5"/>
      <c r="S32" s="5"/>
      <c r="T32">
        <f t="shared" si="0"/>
        <v>0</v>
      </c>
    </row>
    <row r="33" spans="3:20">
      <c r="C33" s="68"/>
      <c r="D33" s="5"/>
      <c r="E33" s="5"/>
      <c r="F33" s="5"/>
      <c r="G33" s="5"/>
      <c r="H33" s="5"/>
      <c r="I33" s="5"/>
      <c r="J33" s="5"/>
      <c r="K33" s="5"/>
      <c r="L33" s="5"/>
      <c r="M33" s="5"/>
      <c r="N33" s="5"/>
      <c r="O33" s="5"/>
      <c r="P33" s="5"/>
      <c r="Q33" s="5"/>
      <c r="R33" s="5"/>
      <c r="S33" s="5"/>
      <c r="T33">
        <f t="shared" si="0"/>
        <v>0</v>
      </c>
    </row>
    <row r="34" spans="3:20">
      <c r="C34" s="68"/>
      <c r="D34" s="5"/>
      <c r="E34" s="5"/>
      <c r="F34" s="5"/>
      <c r="G34" s="5"/>
      <c r="H34" s="5"/>
      <c r="I34" s="5"/>
      <c r="J34" s="5"/>
      <c r="K34" s="5"/>
      <c r="L34" s="5"/>
      <c r="M34" s="5"/>
      <c r="N34" s="5"/>
      <c r="O34" s="5"/>
      <c r="P34" s="5"/>
      <c r="Q34" s="5"/>
      <c r="R34" s="5"/>
      <c r="S34" s="5"/>
      <c r="T34">
        <f t="shared" si="0"/>
        <v>0</v>
      </c>
    </row>
    <row r="35" spans="3:20">
      <c r="C35" s="68"/>
      <c r="D35" s="5"/>
      <c r="E35" s="5"/>
      <c r="F35" s="5"/>
      <c r="G35" s="5"/>
      <c r="H35" s="5"/>
      <c r="I35" s="5"/>
      <c r="J35" s="5"/>
      <c r="K35" s="5"/>
      <c r="L35" s="5"/>
      <c r="M35" s="5"/>
      <c r="N35" s="5"/>
      <c r="O35" s="5"/>
      <c r="P35" s="5"/>
      <c r="Q35" s="5"/>
      <c r="R35" s="5"/>
      <c r="S35" s="5"/>
      <c r="T35">
        <f t="shared" si="0"/>
        <v>0</v>
      </c>
    </row>
    <row r="36" spans="3:20">
      <c r="C36" s="68"/>
      <c r="D36" s="5"/>
      <c r="E36" s="5"/>
      <c r="F36" s="5"/>
      <c r="G36" s="5"/>
      <c r="H36" s="5"/>
      <c r="I36" s="5"/>
      <c r="J36" s="5"/>
      <c r="K36" s="5"/>
      <c r="L36" s="5"/>
      <c r="M36" s="5"/>
      <c r="N36" s="5"/>
      <c r="O36" s="5"/>
      <c r="P36" s="5"/>
      <c r="Q36" s="5"/>
      <c r="R36" s="5"/>
      <c r="S36" s="5"/>
      <c r="T36">
        <f t="shared" si="0"/>
        <v>0</v>
      </c>
    </row>
    <row r="37" spans="3:20">
      <c r="C37" s="69"/>
      <c r="D37" s="5"/>
      <c r="E37" s="5"/>
      <c r="F37" s="5"/>
      <c r="G37" s="5"/>
      <c r="H37" s="5"/>
      <c r="I37" s="5"/>
      <c r="J37" s="5"/>
      <c r="K37" s="5"/>
      <c r="L37" s="5"/>
      <c r="M37" s="5"/>
      <c r="N37" s="5"/>
      <c r="O37" s="5"/>
      <c r="P37" s="5"/>
      <c r="Q37" s="5"/>
      <c r="R37" s="5"/>
      <c r="S37" s="5"/>
      <c r="T37">
        <f t="shared" si="0"/>
        <v>0</v>
      </c>
    </row>
    <row r="38" spans="3:20">
      <c r="C38" s="69"/>
      <c r="D38" s="5"/>
      <c r="E38" s="5"/>
      <c r="F38" s="5"/>
      <c r="G38" s="5"/>
      <c r="H38" s="5"/>
      <c r="I38" s="5"/>
      <c r="J38" s="5"/>
      <c r="K38" s="5"/>
      <c r="L38" s="5"/>
      <c r="M38" s="5"/>
      <c r="N38" s="5"/>
      <c r="O38" s="5"/>
      <c r="P38" s="5"/>
      <c r="Q38" s="5"/>
      <c r="R38" s="5"/>
      <c r="S38" s="5"/>
      <c r="T38">
        <f t="shared" si="0"/>
        <v>0</v>
      </c>
    </row>
    <row r="39" spans="3:20">
      <c r="C39" s="69"/>
      <c r="D39" s="5"/>
      <c r="E39" s="5"/>
      <c r="F39" s="5"/>
      <c r="G39" s="5"/>
      <c r="H39" s="5"/>
      <c r="I39" s="5"/>
      <c r="J39" s="5"/>
      <c r="K39" s="5"/>
      <c r="L39" s="5"/>
      <c r="M39" s="5"/>
      <c r="N39" s="5"/>
      <c r="O39" s="5"/>
      <c r="P39" s="5"/>
      <c r="Q39" s="5"/>
      <c r="R39" s="5"/>
      <c r="S39" s="5"/>
      <c r="T39">
        <f t="shared" si="0"/>
        <v>0</v>
      </c>
    </row>
    <row r="40" spans="3:20">
      <c r="C40" s="69"/>
      <c r="D40" s="5"/>
      <c r="E40" s="5"/>
      <c r="F40" s="5"/>
      <c r="G40" s="5"/>
      <c r="H40" s="5"/>
      <c r="I40" s="5"/>
      <c r="J40" s="5"/>
      <c r="K40" s="5"/>
      <c r="L40" s="5"/>
      <c r="M40" s="5"/>
      <c r="N40" s="5"/>
      <c r="O40" s="5"/>
      <c r="P40" s="5"/>
      <c r="Q40" s="5"/>
      <c r="R40" s="5"/>
      <c r="S40" s="5"/>
      <c r="T40">
        <f t="shared" si="0"/>
        <v>0</v>
      </c>
    </row>
    <row r="41" spans="3:20">
      <c r="C41" s="69"/>
      <c r="D41" s="5"/>
      <c r="E41" s="5"/>
      <c r="F41" s="5"/>
      <c r="G41" s="5"/>
      <c r="H41" s="5"/>
      <c r="I41" s="5"/>
      <c r="J41" s="5"/>
      <c r="K41" s="5"/>
      <c r="L41" s="5"/>
      <c r="M41" s="5"/>
      <c r="N41" s="5"/>
      <c r="O41" s="5"/>
      <c r="P41" s="5"/>
      <c r="Q41" s="5"/>
      <c r="R41" s="5"/>
      <c r="S41" s="5"/>
      <c r="T41">
        <f t="shared" si="0"/>
        <v>0</v>
      </c>
    </row>
    <row r="42" spans="3:20">
      <c r="C42" s="69"/>
      <c r="D42" s="5"/>
      <c r="E42" s="5"/>
      <c r="F42" s="5"/>
      <c r="G42" s="5"/>
      <c r="H42" s="5"/>
      <c r="I42" s="5"/>
      <c r="J42" s="5"/>
      <c r="K42" s="5"/>
      <c r="L42" s="5"/>
      <c r="M42" s="5"/>
      <c r="N42" s="5"/>
      <c r="O42" s="5"/>
      <c r="P42" s="5"/>
      <c r="Q42" s="5"/>
      <c r="R42" s="5"/>
      <c r="S42" s="5"/>
      <c r="T42">
        <f t="shared" si="0"/>
        <v>0</v>
      </c>
    </row>
    <row r="43" spans="3:20">
      <c r="C43" s="69"/>
      <c r="D43" s="5"/>
      <c r="E43" s="5"/>
      <c r="F43" s="5"/>
      <c r="G43" s="5"/>
      <c r="H43" s="5"/>
      <c r="I43" s="5"/>
      <c r="J43" s="5"/>
      <c r="K43" s="5"/>
      <c r="L43" s="5"/>
      <c r="M43" s="5"/>
      <c r="N43" s="5"/>
      <c r="O43" s="5"/>
      <c r="P43" s="5"/>
      <c r="Q43" s="5"/>
      <c r="R43" s="5"/>
      <c r="S43" s="5"/>
      <c r="T43">
        <f t="shared" si="0"/>
        <v>0</v>
      </c>
    </row>
    <row r="44" spans="3:20">
      <c r="C44" s="69"/>
      <c r="D44" s="5"/>
      <c r="E44" s="5"/>
      <c r="F44" s="5"/>
      <c r="G44" s="5"/>
      <c r="H44" s="5"/>
      <c r="I44" s="5"/>
      <c r="J44" s="5"/>
      <c r="K44" s="5"/>
      <c r="L44" s="5"/>
      <c r="M44" s="5"/>
      <c r="N44" s="5"/>
      <c r="O44" s="5"/>
      <c r="P44" s="5"/>
      <c r="Q44" s="5"/>
      <c r="R44" s="5"/>
      <c r="S44" s="5"/>
      <c r="T44">
        <f t="shared" si="0"/>
        <v>0</v>
      </c>
    </row>
    <row r="45" spans="3:20">
      <c r="C45" s="69"/>
      <c r="D45" s="5"/>
      <c r="E45" s="5"/>
      <c r="F45" s="5"/>
      <c r="G45" s="5"/>
      <c r="H45" s="5"/>
      <c r="I45" s="5"/>
      <c r="J45" s="5"/>
      <c r="K45" s="5"/>
      <c r="L45" s="5"/>
      <c r="M45" s="5"/>
      <c r="N45" s="5"/>
      <c r="O45" s="5"/>
      <c r="P45" s="5"/>
      <c r="Q45" s="5"/>
      <c r="R45" s="5"/>
      <c r="S45" s="5"/>
      <c r="T45">
        <f t="shared" si="0"/>
        <v>0</v>
      </c>
    </row>
    <row r="46" spans="3:20">
      <c r="C46" s="69"/>
      <c r="D46" s="5"/>
      <c r="E46" s="5"/>
      <c r="F46" s="5"/>
      <c r="G46" s="5"/>
      <c r="H46" s="5"/>
      <c r="I46" s="5"/>
      <c r="J46" s="5"/>
      <c r="K46" s="5"/>
      <c r="L46" s="5"/>
      <c r="M46" s="5"/>
      <c r="N46" s="5"/>
      <c r="O46" s="5"/>
      <c r="P46" s="5"/>
      <c r="Q46" s="5"/>
      <c r="R46" s="5"/>
      <c r="S46" s="5"/>
      <c r="T46">
        <f t="shared" si="0"/>
        <v>0</v>
      </c>
    </row>
    <row r="47" spans="3:20">
      <c r="C47" s="69"/>
      <c r="D47" s="5"/>
      <c r="E47" s="5"/>
      <c r="F47" s="5"/>
      <c r="G47" s="5"/>
      <c r="H47" s="5"/>
      <c r="I47" s="5"/>
      <c r="J47" s="5"/>
      <c r="K47" s="5"/>
      <c r="L47" s="5"/>
      <c r="M47" s="5"/>
      <c r="N47" s="5"/>
      <c r="O47" s="5"/>
      <c r="P47" s="5"/>
      <c r="Q47" s="5"/>
      <c r="R47" s="5"/>
      <c r="S47" s="5"/>
      <c r="T47">
        <f t="shared" si="0"/>
        <v>0</v>
      </c>
    </row>
    <row r="48" spans="3:20">
      <c r="C48" s="69"/>
      <c r="D48" s="5"/>
      <c r="E48" s="5"/>
      <c r="F48" s="5"/>
      <c r="G48" s="5"/>
      <c r="H48" s="5"/>
      <c r="I48" s="5"/>
      <c r="J48" s="5"/>
      <c r="K48" s="5"/>
      <c r="L48" s="5"/>
      <c r="M48" s="5"/>
      <c r="N48" s="5"/>
      <c r="O48" s="5"/>
      <c r="P48" s="5"/>
      <c r="Q48" s="5"/>
      <c r="R48" s="5"/>
      <c r="S48" s="5"/>
      <c r="T48">
        <f t="shared" si="0"/>
        <v>0</v>
      </c>
    </row>
    <row r="49" spans="3:20">
      <c r="C49" s="69"/>
      <c r="D49" s="5"/>
      <c r="E49" s="5"/>
      <c r="F49" s="5"/>
      <c r="G49" s="5"/>
      <c r="H49" s="5"/>
      <c r="I49" s="5"/>
      <c r="J49" s="5"/>
      <c r="K49" s="5"/>
      <c r="L49" s="5"/>
      <c r="M49" s="5"/>
      <c r="N49" s="5"/>
      <c r="O49" s="5"/>
      <c r="P49" s="5"/>
      <c r="Q49" s="5"/>
      <c r="R49" s="5"/>
      <c r="S49" s="5"/>
      <c r="T49">
        <f t="shared" si="0"/>
        <v>0</v>
      </c>
    </row>
    <row r="50" spans="3:20">
      <c r="C50" s="69"/>
      <c r="D50" s="5"/>
      <c r="E50" s="5"/>
      <c r="F50" s="5"/>
      <c r="G50" s="5"/>
      <c r="H50" s="5"/>
      <c r="I50" s="5"/>
      <c r="J50" s="5"/>
      <c r="K50" s="5"/>
      <c r="L50" s="5"/>
      <c r="M50" s="5"/>
      <c r="N50" s="5"/>
      <c r="O50" s="5"/>
      <c r="P50" s="5"/>
      <c r="Q50" s="5"/>
      <c r="R50" s="5"/>
      <c r="S50" s="5"/>
      <c r="T50">
        <f t="shared" si="0"/>
        <v>0</v>
      </c>
    </row>
    <row r="51" spans="3:20">
      <c r="C51" s="69"/>
      <c r="D51" s="5"/>
      <c r="E51" s="5"/>
      <c r="F51" s="5"/>
      <c r="G51" s="5"/>
      <c r="H51" s="5"/>
      <c r="I51" s="5"/>
      <c r="J51" s="5"/>
      <c r="K51" s="5"/>
      <c r="L51" s="5"/>
      <c r="M51" s="5"/>
      <c r="N51" s="5"/>
      <c r="O51" s="5"/>
      <c r="P51" s="5"/>
      <c r="Q51" s="5"/>
      <c r="R51" s="5"/>
      <c r="S51" s="5"/>
      <c r="T51">
        <f t="shared" si="0"/>
        <v>0</v>
      </c>
    </row>
    <row r="52" spans="3:20">
      <c r="C52" s="69"/>
      <c r="D52" s="5"/>
      <c r="E52" s="5"/>
      <c r="F52" s="5"/>
      <c r="G52" s="5"/>
      <c r="H52" s="5"/>
      <c r="I52" s="5"/>
      <c r="J52" s="5"/>
      <c r="K52" s="5"/>
      <c r="L52" s="5"/>
      <c r="M52" s="5"/>
      <c r="N52" s="5"/>
      <c r="O52" s="5"/>
      <c r="P52" s="5"/>
      <c r="Q52" s="5"/>
      <c r="R52" s="5"/>
      <c r="S52" s="5"/>
      <c r="T52">
        <f t="shared" si="0"/>
        <v>0</v>
      </c>
    </row>
    <row r="53" spans="3:20">
      <c r="C53" s="69"/>
      <c r="D53" s="5"/>
      <c r="E53" s="5"/>
      <c r="F53" s="5"/>
      <c r="G53" s="5"/>
      <c r="H53" s="5"/>
      <c r="I53" s="5"/>
      <c r="J53" s="5"/>
      <c r="K53" s="5"/>
      <c r="L53" s="5"/>
      <c r="M53" s="5"/>
      <c r="N53" s="5"/>
      <c r="O53" s="5"/>
      <c r="P53" s="5"/>
      <c r="Q53" s="5"/>
      <c r="R53" s="5"/>
      <c r="S53" s="5"/>
      <c r="T53">
        <f t="shared" si="0"/>
        <v>0</v>
      </c>
    </row>
    <row r="54" spans="3:20">
      <c r="C54" s="69"/>
      <c r="D54" s="5"/>
      <c r="E54" s="5"/>
      <c r="F54" s="5"/>
      <c r="G54" s="5"/>
      <c r="H54" s="5"/>
      <c r="I54" s="5"/>
      <c r="J54" s="5"/>
      <c r="K54" s="5"/>
      <c r="L54" s="5"/>
      <c r="M54" s="5"/>
      <c r="N54" s="5"/>
      <c r="O54" s="5"/>
      <c r="P54" s="5"/>
      <c r="Q54" s="5"/>
      <c r="R54" s="5"/>
      <c r="S54" s="5"/>
      <c r="T54">
        <f t="shared" si="0"/>
        <v>0</v>
      </c>
    </row>
    <row r="55" spans="3:20">
      <c r="C55" s="69"/>
      <c r="D55" s="5"/>
      <c r="E55" s="5"/>
      <c r="F55" s="5"/>
      <c r="G55" s="5"/>
      <c r="H55" s="5"/>
      <c r="I55" s="5"/>
      <c r="J55" s="5"/>
      <c r="K55" s="5"/>
      <c r="L55" s="5"/>
      <c r="M55" s="5"/>
      <c r="N55" s="5"/>
      <c r="O55" s="5"/>
      <c r="P55" s="5"/>
      <c r="Q55" s="5"/>
      <c r="R55" s="5"/>
      <c r="S55" s="5"/>
      <c r="T55">
        <f t="shared" si="0"/>
        <v>0</v>
      </c>
    </row>
    <row r="56" spans="3:20">
      <c r="C56" s="69"/>
      <c r="D56" s="5"/>
      <c r="E56" s="5"/>
      <c r="F56" s="5"/>
      <c r="G56" s="5"/>
      <c r="H56" s="5"/>
      <c r="I56" s="5"/>
      <c r="J56" s="5"/>
      <c r="K56" s="5"/>
      <c r="L56" s="5"/>
      <c r="M56" s="5"/>
      <c r="N56" s="5"/>
      <c r="O56" s="5"/>
      <c r="P56" s="5"/>
      <c r="Q56" s="5"/>
      <c r="R56" s="5"/>
      <c r="S56" s="5"/>
      <c r="T56">
        <f t="shared" si="0"/>
        <v>0</v>
      </c>
    </row>
    <row r="57" spans="3:20">
      <c r="C57" s="69"/>
      <c r="D57" s="5"/>
      <c r="E57" s="5"/>
      <c r="F57" s="5"/>
      <c r="G57" s="5"/>
      <c r="H57" s="5"/>
      <c r="I57" s="5"/>
      <c r="J57" s="5"/>
      <c r="K57" s="5"/>
      <c r="L57" s="5"/>
      <c r="M57" s="5"/>
      <c r="N57" s="5"/>
      <c r="O57" s="5"/>
      <c r="P57" s="5"/>
      <c r="Q57" s="5"/>
      <c r="R57" s="5"/>
      <c r="S57" s="5"/>
      <c r="T57">
        <f t="shared" si="0"/>
        <v>0</v>
      </c>
    </row>
    <row r="58" spans="3:20">
      <c r="C58" s="69"/>
      <c r="D58" s="5"/>
      <c r="E58" s="5"/>
      <c r="F58" s="5"/>
      <c r="G58" s="5"/>
      <c r="H58" s="5"/>
      <c r="I58" s="5"/>
      <c r="J58" s="5"/>
      <c r="K58" s="5"/>
      <c r="L58" s="5"/>
      <c r="M58" s="5"/>
      <c r="N58" s="5"/>
      <c r="O58" s="5"/>
      <c r="P58" s="5"/>
      <c r="Q58" s="5"/>
      <c r="R58" s="5"/>
      <c r="S58" s="5"/>
      <c r="T58">
        <f t="shared" si="0"/>
        <v>0</v>
      </c>
    </row>
    <row r="59" spans="3:20">
      <c r="C59" s="69"/>
      <c r="D59" s="5"/>
      <c r="E59" s="5"/>
      <c r="F59" s="5"/>
      <c r="G59" s="5"/>
      <c r="H59" s="5"/>
      <c r="I59" s="5"/>
      <c r="J59" s="5"/>
      <c r="K59" s="5"/>
      <c r="L59" s="5"/>
      <c r="M59" s="5"/>
      <c r="N59" s="5"/>
      <c r="O59" s="5"/>
      <c r="P59" s="5"/>
      <c r="Q59" s="5"/>
      <c r="R59" s="5"/>
      <c r="S59" s="5"/>
      <c r="T59">
        <f t="shared" si="0"/>
        <v>0</v>
      </c>
    </row>
    <row r="60" spans="3:20">
      <c r="C60" s="69"/>
      <c r="D60" s="5"/>
      <c r="E60" s="5"/>
      <c r="F60" s="5"/>
      <c r="G60" s="5"/>
      <c r="H60" s="5"/>
      <c r="I60" s="5"/>
      <c r="J60" s="5"/>
      <c r="K60" s="5"/>
      <c r="L60" s="5"/>
      <c r="M60" s="5"/>
      <c r="N60" s="5"/>
      <c r="O60" s="5"/>
      <c r="P60" s="5"/>
      <c r="Q60" s="5"/>
      <c r="R60" s="5"/>
      <c r="S60" s="5"/>
      <c r="T60">
        <f t="shared" si="0"/>
        <v>0</v>
      </c>
    </row>
    <row r="61" spans="3:20">
      <c r="C61" s="69"/>
      <c r="D61" s="5"/>
      <c r="E61" s="5"/>
      <c r="F61" s="5"/>
      <c r="G61" s="5"/>
      <c r="H61" s="5"/>
      <c r="I61" s="5"/>
      <c r="J61" s="5"/>
      <c r="K61" s="5"/>
      <c r="L61" s="5"/>
      <c r="M61" s="5"/>
      <c r="N61" s="5"/>
      <c r="O61" s="5"/>
      <c r="P61" s="5"/>
      <c r="Q61" s="5"/>
      <c r="R61" s="5"/>
      <c r="S61" s="5"/>
      <c r="T61">
        <f t="shared" si="0"/>
        <v>0</v>
      </c>
    </row>
    <row r="62" spans="3:20">
      <c r="C62" s="69"/>
      <c r="D62" s="5"/>
      <c r="E62" s="5"/>
      <c r="F62" s="5"/>
      <c r="G62" s="5"/>
      <c r="H62" s="5"/>
      <c r="I62" s="5"/>
      <c r="J62" s="5"/>
      <c r="K62" s="5"/>
      <c r="L62" s="5"/>
      <c r="M62" s="5"/>
      <c r="N62" s="5"/>
      <c r="O62" s="5"/>
      <c r="P62" s="5"/>
      <c r="Q62" s="5"/>
      <c r="R62" s="5"/>
      <c r="S62" s="5"/>
      <c r="T62">
        <f t="shared" si="0"/>
        <v>0</v>
      </c>
    </row>
    <row r="63" spans="3:20">
      <c r="C63" s="69"/>
      <c r="D63" s="5"/>
      <c r="E63" s="5"/>
      <c r="F63" s="5"/>
      <c r="G63" s="5"/>
      <c r="H63" s="5"/>
      <c r="I63" s="5"/>
      <c r="J63" s="5"/>
      <c r="K63" s="5"/>
      <c r="L63" s="5"/>
      <c r="M63" s="5"/>
      <c r="N63" s="5"/>
      <c r="O63" s="5"/>
      <c r="P63" s="5"/>
      <c r="Q63" s="5"/>
      <c r="R63" s="5"/>
      <c r="S63" s="5"/>
      <c r="T63">
        <f t="shared" si="0"/>
        <v>0</v>
      </c>
    </row>
    <row r="64" spans="3:20">
      <c r="C64" s="69"/>
      <c r="D64" s="5"/>
      <c r="E64" s="5"/>
      <c r="F64" s="5"/>
      <c r="G64" s="5"/>
      <c r="H64" s="5"/>
      <c r="I64" s="5"/>
      <c r="J64" s="5"/>
      <c r="K64" s="5"/>
      <c r="L64" s="5"/>
      <c r="M64" s="5"/>
      <c r="N64" s="5"/>
      <c r="O64" s="5"/>
      <c r="P64" s="5"/>
      <c r="Q64" s="5"/>
      <c r="R64" s="5"/>
      <c r="S64" s="5"/>
      <c r="T64">
        <f t="shared" si="0"/>
        <v>0</v>
      </c>
    </row>
    <row r="65" spans="3:20">
      <c r="C65" s="69"/>
      <c r="D65" s="5"/>
      <c r="E65" s="5"/>
      <c r="F65" s="5"/>
      <c r="G65" s="5"/>
      <c r="H65" s="5"/>
      <c r="I65" s="5"/>
      <c r="J65" s="5"/>
      <c r="K65" s="5"/>
      <c r="L65" s="5"/>
      <c r="M65" s="5"/>
      <c r="N65" s="5"/>
      <c r="O65" s="5"/>
      <c r="P65" s="5"/>
      <c r="Q65" s="5"/>
      <c r="R65" s="5"/>
      <c r="S65" s="5"/>
      <c r="T65">
        <f t="shared" si="0"/>
        <v>0</v>
      </c>
    </row>
    <row r="66" spans="3:20">
      <c r="C66" s="69"/>
      <c r="D66" s="5"/>
      <c r="E66" s="5"/>
      <c r="F66" s="5"/>
      <c r="G66" s="5"/>
      <c r="H66" s="5"/>
      <c r="I66" s="5"/>
      <c r="J66" s="5"/>
      <c r="K66" s="5"/>
      <c r="L66" s="5"/>
      <c r="M66" s="5"/>
      <c r="N66" s="5"/>
      <c r="O66" s="5"/>
      <c r="P66" s="5"/>
      <c r="Q66" s="5"/>
      <c r="R66" s="5"/>
      <c r="S66" s="5"/>
      <c r="T66">
        <f t="shared" si="0"/>
        <v>0</v>
      </c>
    </row>
    <row r="67" spans="3:20">
      <c r="C67" t="s">
        <v>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使い方 </vt:lpstr>
      <vt:lpstr>(1)報告書</vt:lpstr>
      <vt:lpstr>リスト</vt:lpstr>
      <vt:lpstr>(2)施設情報 </vt:lpstr>
      <vt:lpstr>(3)調査表</vt:lpstr>
      <vt:lpstr>流行曲線グラフ</vt:lpstr>
      <vt:lpstr>集計</vt:lpstr>
      <vt:lpstr>補足用(ご自由にお使いください)</vt:lpstr>
      <vt:lpstr>補足用のグラフ(ご自由にお使いください)</vt:lpstr>
      <vt:lpstr>【記入】</vt:lpstr>
      <vt:lpstr>リスト!Criteria</vt:lpstr>
      <vt:lpstr>'(1)報告書'!Print_Area</vt:lpstr>
      <vt:lpstr>'(2)施設情報 '!Print_Area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2024-02-29T07:01:06Z</cp:lastPrinted>
  <dcterms:created xsi:type="dcterms:W3CDTF">2015-06-05T18:19:34Z</dcterms:created>
  <dcterms:modified xsi:type="dcterms:W3CDTF">2024-02-29T07:04:38Z</dcterms:modified>
</cp:coreProperties>
</file>