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401 決算統計\02 決算カード\19決算\04_HPアップロード\"/>
    </mc:Choice>
  </mc:AlternateContent>
  <bookViews>
    <workbookView xWindow="0" yWindow="0" windowWidth="23040" windowHeight="9240"/>
  </bookViews>
  <sheets>
    <sheet name="左" sheetId="1" r:id="rId1"/>
    <sheet name="右" sheetId="2" r:id="rId2"/>
  </sheets>
  <definedNames>
    <definedName name="_xlnm.Print_Area" localSheetId="1">右!$A$1:$AP$66</definedName>
    <definedName name="_xlnm.Print_Area" localSheetId="0">左!$A$1:$Z$58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1" i="2" l="1"/>
  <c r="O49" i="2"/>
  <c r="O45" i="2"/>
  <c r="O44" i="2"/>
  <c r="O43" i="2"/>
  <c r="O42" i="2"/>
  <c r="O41" i="2"/>
  <c r="O55" i="2" s="1"/>
  <c r="AH6" i="2"/>
  <c r="H49" i="1" l="1"/>
  <c r="H48" i="1"/>
  <c r="G42" i="1"/>
  <c r="K42" i="1" s="1"/>
  <c r="D42" i="1"/>
</calcChain>
</file>

<file path=xl/sharedStrings.xml><?xml version="1.0" encoding="utf-8"?>
<sst xmlns="http://schemas.openxmlformats.org/spreadsheetml/2006/main" count="351" uniqueCount="268">
  <si>
    <t xml:space="preserve"> 令  和　元　年  度</t>
    <rPh sb="1" eb="2">
      <t>レイ</t>
    </rPh>
    <rPh sb="4" eb="5">
      <t>ワ</t>
    </rPh>
    <rPh sb="6" eb="7">
      <t>モト</t>
    </rPh>
    <phoneticPr fontId="4"/>
  </si>
  <si>
    <t>団体コード</t>
  </si>
  <si>
    <t>132098</t>
    <phoneticPr fontId="4"/>
  </si>
  <si>
    <t>市町村類型</t>
  </si>
  <si>
    <t>Ⅳ-3</t>
    <phoneticPr fontId="4"/>
  </si>
  <si>
    <t xml:space="preserve"> 決    算     状     況</t>
  </si>
  <si>
    <t>団体名</t>
  </si>
  <si>
    <t>町田市</t>
    <phoneticPr fontId="4"/>
  </si>
  <si>
    <t>元年度交付税種地区分</t>
    <rPh sb="0" eb="1">
      <t>モト</t>
    </rPh>
    <phoneticPr fontId="4"/>
  </si>
  <si>
    <t>Ⅰ-7</t>
    <phoneticPr fontId="4"/>
  </si>
  <si>
    <t>人                              口</t>
  </si>
  <si>
    <t>指定団体等の状況</t>
  </si>
  <si>
    <t>事務の共同処理の状況</t>
  </si>
  <si>
    <t>指             数             等</t>
  </si>
  <si>
    <t>国調</t>
  </si>
  <si>
    <t>２７年</t>
    <phoneticPr fontId="4"/>
  </si>
  <si>
    <t>人</t>
  </si>
  <si>
    <t xml:space="preserve">  過疎     首都
  山村      近郊整備
  離島      既成市街地
  不交付
  広域行政圏</t>
  </si>
  <si>
    <t>基準財政需要額</t>
  </si>
  <si>
    <t>千円</t>
  </si>
  <si>
    <t>増減率（27年／22年）</t>
    <rPh sb="6" eb="7">
      <t>ネン</t>
    </rPh>
    <rPh sb="10" eb="11">
      <t>ネン</t>
    </rPh>
    <phoneticPr fontId="4"/>
  </si>
  <si>
    <t>％</t>
  </si>
  <si>
    <t>基準財政収入額</t>
  </si>
  <si>
    <t>住民基本台帳</t>
  </si>
  <si>
    <t>２．１．１</t>
    <phoneticPr fontId="4"/>
  </si>
  <si>
    <t>標 準 財 政 規 模</t>
    <phoneticPr fontId="4"/>
  </si>
  <si>
    <t>対前年度増減率</t>
  </si>
  <si>
    <t>うち臨時財政対策債
発行可能額</t>
    <phoneticPr fontId="4"/>
  </si>
  <si>
    <t>（参考）６５才以上人口
２．１．１</t>
    <phoneticPr fontId="4"/>
  </si>
  <si>
    <t>面積</t>
  </si>
  <si>
    <t>ｋ㎡</t>
    <phoneticPr fontId="4"/>
  </si>
  <si>
    <t>財政力指数</t>
    <phoneticPr fontId="4"/>
  </si>
  <si>
    <t>単年度（</t>
  </si>
  <si>
    <t>）</t>
  </si>
  <si>
    <t>決算収支の状況（千円）</t>
  </si>
  <si>
    <t>令和元年度</t>
    <rPh sb="0" eb="3">
      <t>レイワモト</t>
    </rPh>
    <phoneticPr fontId="4"/>
  </si>
  <si>
    <t>平成３０年度</t>
    <phoneticPr fontId="4"/>
  </si>
  <si>
    <t>実質収支比率</t>
  </si>
  <si>
    <t>公債費負担比率</t>
    <phoneticPr fontId="4"/>
  </si>
  <si>
    <t xml:space="preserve"> 1．</t>
  </si>
  <si>
    <t>歳    入    総    額
                       Ａ</t>
  </si>
  <si>
    <t>経常収支比率</t>
  </si>
  <si>
    <r>
      <t xml:space="preserve">地 方 債 現 在 高    Ａ
</t>
    </r>
    <r>
      <rPr>
        <sz val="7"/>
        <rFont val="ＭＳ 明朝"/>
        <family val="1"/>
        <charset val="128"/>
      </rPr>
      <t>（特定資金公共投資事業債除く）</t>
    </r>
    <phoneticPr fontId="4"/>
  </si>
  <si>
    <t xml:space="preserve"> 2．</t>
  </si>
  <si>
    <t>歳    出    総    額
                       Ｂ</t>
  </si>
  <si>
    <t xml:space="preserve">債務負担行為翌年度                                          以降支出予定額      Ｂ          </t>
    <phoneticPr fontId="4"/>
  </si>
  <si>
    <t xml:space="preserve"> 3．</t>
  </si>
  <si>
    <t>歳 入 歳 出 差 引 額
（Ａ－Ｂ）         　  Ｃ</t>
  </si>
  <si>
    <t>積立金現在高         Ｃ                                                                      （うち財政調整基金）</t>
    <phoneticPr fontId="4"/>
  </si>
  <si>
    <t>（</t>
  </si>
  <si>
    <t xml:space="preserve"> 4．</t>
  </si>
  <si>
    <t>翌年度に繰り越すべき財源
                       Ｄ</t>
    <phoneticPr fontId="4"/>
  </si>
  <si>
    <t>将来にわたる財政負担
Ａ＋Ｂ－Ｃ</t>
    <phoneticPr fontId="4"/>
  </si>
  <si>
    <t xml:space="preserve"> 5．</t>
  </si>
  <si>
    <t>実    質    収    支 
（Ｃ－Ｄ）             Ｅ</t>
  </si>
  <si>
    <t>積立基金取崩額</t>
  </si>
  <si>
    <t xml:space="preserve"> 6．</t>
  </si>
  <si>
    <t>単   年   度   収   支
                       Ｆ</t>
  </si>
  <si>
    <t>収益事業収入</t>
    <phoneticPr fontId="4"/>
  </si>
  <si>
    <t>千円</t>
    <phoneticPr fontId="4"/>
  </si>
  <si>
    <t>健　全　化　判　断　比　率 ※</t>
    <rPh sb="0" eb="1">
      <t>ケン</t>
    </rPh>
    <rPh sb="2" eb="3">
      <t>ゼン</t>
    </rPh>
    <rPh sb="4" eb="5">
      <t>カ</t>
    </rPh>
    <rPh sb="6" eb="7">
      <t>ハン</t>
    </rPh>
    <rPh sb="8" eb="9">
      <t>ダン</t>
    </rPh>
    <rPh sb="10" eb="11">
      <t>ヒ</t>
    </rPh>
    <rPh sb="12" eb="13">
      <t>リツ</t>
    </rPh>
    <phoneticPr fontId="4"/>
  </si>
  <si>
    <t xml:space="preserve"> 7．</t>
  </si>
  <si>
    <t>積        立        金
                       Ｇ</t>
  </si>
  <si>
    <t xml:space="preserve"> 8．</t>
  </si>
  <si>
    <t>繰   上   償   還   金
                       Ｈ</t>
    <rPh sb="16" eb="17">
      <t>キン</t>
    </rPh>
    <phoneticPr fontId="4"/>
  </si>
  <si>
    <t>実質赤字比率</t>
    <rPh sb="0" eb="2">
      <t>ジッシツ</t>
    </rPh>
    <rPh sb="2" eb="4">
      <t>アカジ</t>
    </rPh>
    <rPh sb="4" eb="6">
      <t>ヒリツ</t>
    </rPh>
    <phoneticPr fontId="4"/>
  </si>
  <si>
    <t>－</t>
  </si>
  <si>
    <t>連結実質赤字比率</t>
    <rPh sb="0" eb="2">
      <t>レンケツ</t>
    </rPh>
    <rPh sb="2" eb="4">
      <t>ジッシツ</t>
    </rPh>
    <rPh sb="4" eb="6">
      <t>アカジ</t>
    </rPh>
    <rPh sb="6" eb="8">
      <t>ヒリツ</t>
    </rPh>
    <phoneticPr fontId="4"/>
  </si>
  <si>
    <t xml:space="preserve"> 9．</t>
  </si>
  <si>
    <t>積  立  金  取  崩  額
                       Ｉ</t>
  </si>
  <si>
    <t>実質公債費比率</t>
    <rPh sb="0" eb="2">
      <t>ジッシツ</t>
    </rPh>
    <rPh sb="2" eb="4">
      <t>コウサイ</t>
    </rPh>
    <rPh sb="4" eb="5">
      <t>ヒ</t>
    </rPh>
    <rPh sb="5" eb="7">
      <t>ヒリツ</t>
    </rPh>
    <phoneticPr fontId="4"/>
  </si>
  <si>
    <t>10．</t>
  </si>
  <si>
    <t>実 質 単 年 度 収 支
（Ｆ＋Ｇ＋Ｈ－Ｉ）     Ｊ</t>
  </si>
  <si>
    <t>将来負担比率</t>
    <rPh sb="0" eb="2">
      <t>ショウライ</t>
    </rPh>
    <rPh sb="2" eb="4">
      <t>フタン</t>
    </rPh>
    <rPh sb="4" eb="6">
      <t>ヒリツ</t>
    </rPh>
    <phoneticPr fontId="4"/>
  </si>
  <si>
    <r>
      <t>一     般     職     員</t>
    </r>
    <r>
      <rPr>
        <sz val="11"/>
        <rFont val="ＭＳ 明朝"/>
        <family val="1"/>
        <charset val="128"/>
      </rPr>
      <t xml:space="preserve">     （</t>
    </r>
    <phoneticPr fontId="3"/>
  </si>
  <si>
    <t>２．４．１</t>
    <phoneticPr fontId="4"/>
  </si>
  <si>
    <t>現在 ）</t>
  </si>
  <si>
    <t>特別職等</t>
    <rPh sb="0" eb="2">
      <t>トクベツ</t>
    </rPh>
    <rPh sb="2" eb="4">
      <t>ショクトウ</t>
    </rPh>
    <phoneticPr fontId="4"/>
  </si>
  <si>
    <t>（</t>
    <phoneticPr fontId="4"/>
  </si>
  <si>
    <t>現在 ）</t>
    <phoneticPr fontId="3"/>
  </si>
  <si>
    <t xml:space="preserve">区        分 </t>
  </si>
  <si>
    <t>職   員   数
Ａ        人</t>
  </si>
  <si>
    <t>４月分給料支払
総額  Ｂ 千円</t>
  </si>
  <si>
    <t>１人当り支給月
額  Ｂ/Ａ  円</t>
  </si>
  <si>
    <t>区            分</t>
  </si>
  <si>
    <t>改定実施年月日</t>
  </si>
  <si>
    <t>１ 人 当 り 平 均 給 料
（ 報 酬 ）月  額    円</t>
  </si>
  <si>
    <t>一   般   職   員</t>
  </si>
  <si>
    <t>市町村長</t>
  </si>
  <si>
    <t>.　.</t>
    <phoneticPr fontId="4"/>
  </si>
  <si>
    <t>うち技能労務職</t>
  </si>
  <si>
    <t>副市町村長</t>
    <rPh sb="0" eb="1">
      <t>フク</t>
    </rPh>
    <rPh sb="1" eb="3">
      <t>シチョウ</t>
    </rPh>
    <rPh sb="3" eb="5">
      <t>ソンチョウ</t>
    </rPh>
    <phoneticPr fontId="4"/>
  </si>
  <si>
    <t>教  育  公  務  員</t>
  </si>
  <si>
    <t>教育長</t>
  </si>
  <si>
    <t>消  防  職  員</t>
  </si>
  <si>
    <t>臨  時  職  員</t>
  </si>
  <si>
    <t>議</t>
  </si>
  <si>
    <t>議長</t>
  </si>
  <si>
    <t>合        計</t>
  </si>
  <si>
    <t>副議長</t>
  </si>
  <si>
    <t>事   業   名</t>
  </si>
  <si>
    <t>法 適用</t>
  </si>
  <si>
    <t>実 質 収 支 額
         千円</t>
  </si>
  <si>
    <t>普 通 会 計 か
ら の 繰 入 金
          千円</t>
  </si>
  <si>
    <t xml:space="preserve">職  員  数
        人 </t>
    <phoneticPr fontId="4"/>
  </si>
  <si>
    <t>会</t>
  </si>
  <si>
    <t>議員</t>
  </si>
  <si>
    <t>公営事業の状況</t>
  </si>
  <si>
    <r>
      <t>議   員   定 　数</t>
    </r>
    <r>
      <rPr>
        <sz val="11"/>
        <rFont val="ＭＳ 明朝"/>
        <family val="1"/>
        <charset val="128"/>
      </rPr>
      <t xml:space="preserve">   （</t>
    </r>
    <rPh sb="0" eb="1">
      <t>ギ</t>
    </rPh>
    <rPh sb="4" eb="5">
      <t>イン</t>
    </rPh>
    <rPh sb="8" eb="9">
      <t>サダム</t>
    </rPh>
    <rPh sb="11" eb="12">
      <t>カズ</t>
    </rPh>
    <phoneticPr fontId="3"/>
  </si>
  <si>
    <r>
      <t>人</t>
    </r>
    <r>
      <rPr>
        <sz val="11"/>
        <rFont val="ＭＳ 明朝"/>
        <family val="1"/>
        <charset val="128"/>
      </rPr>
      <t>）</t>
    </r>
    <rPh sb="0" eb="1">
      <t>ニン</t>
    </rPh>
    <phoneticPr fontId="3"/>
  </si>
  <si>
    <t>国民健康保険
（事業勘定）</t>
  </si>
  <si>
    <t>加入世帯数</t>
  </si>
  <si>
    <t>世帯</t>
  </si>
  <si>
    <t>介護保険
（保険事業勘定）</t>
    <rPh sb="6" eb="8">
      <t>ホケン</t>
    </rPh>
    <phoneticPr fontId="4"/>
  </si>
  <si>
    <t>国保事業会計の状況</t>
  </si>
  <si>
    <t>被  保  険  者  数</t>
    <phoneticPr fontId="4"/>
  </si>
  <si>
    <t>後期高齢者医療</t>
    <rPh sb="0" eb="2">
      <t>コウキ</t>
    </rPh>
    <rPh sb="2" eb="5">
      <t>コウレイシャ</t>
    </rPh>
    <rPh sb="5" eb="7">
      <t>イリョウ</t>
    </rPh>
    <phoneticPr fontId="4"/>
  </si>
  <si>
    <t>１世帯当り保険税調定額</t>
  </si>
  <si>
    <t>円</t>
  </si>
  <si>
    <t>被保険者１人当り保険税調定額</t>
  </si>
  <si>
    <t>被保険者１人当り費用</t>
  </si>
  <si>
    <t>保険税（料）</t>
  </si>
  <si>
    <t>保険給付費</t>
  </si>
  <si>
    <t>国民健康保険事業費
納付金</t>
    <rPh sb="0" eb="2">
      <t>コクミン</t>
    </rPh>
    <rPh sb="2" eb="4">
      <t>ケンコウ</t>
    </rPh>
    <rPh sb="4" eb="6">
      <t>ホケン</t>
    </rPh>
    <rPh sb="6" eb="8">
      <t>ジギョウ</t>
    </rPh>
    <rPh sb="8" eb="9">
      <t>ヒ</t>
    </rPh>
    <rPh sb="10" eb="13">
      <t>ノウフキン</t>
    </rPh>
    <phoneticPr fontId="4"/>
  </si>
  <si>
    <t>※（）書きは、早期健全化基準である。</t>
    <rPh sb="3" eb="4">
      <t>ガ</t>
    </rPh>
    <rPh sb="7" eb="9">
      <t>ソウキ</t>
    </rPh>
    <rPh sb="9" eb="12">
      <t>ケンゼンカ</t>
    </rPh>
    <rPh sb="12" eb="14">
      <t>キジュン</t>
    </rPh>
    <phoneticPr fontId="4"/>
  </si>
  <si>
    <t>歳                        入</t>
  </si>
  <si>
    <t>性         質         別         歳         出</t>
  </si>
  <si>
    <t>区        分</t>
  </si>
  <si>
    <t>決  算  額</t>
  </si>
  <si>
    <t>構成比</t>
  </si>
  <si>
    <t>経 常 一 般</t>
  </si>
  <si>
    <t xml:space="preserve">決  算  額        </t>
  </si>
  <si>
    <t xml:space="preserve">構成比        </t>
  </si>
  <si>
    <t>充 当 一 般</t>
  </si>
  <si>
    <t>経 常 経 費</t>
  </si>
  <si>
    <t>経常収支</t>
  </si>
  <si>
    <t>財  源  等</t>
  </si>
  <si>
    <t>充当一財等</t>
  </si>
  <si>
    <t>比   率</t>
  </si>
  <si>
    <t>地方税</t>
  </si>
  <si>
    <t>人件費</t>
  </si>
  <si>
    <t>地方譲与税</t>
  </si>
  <si>
    <t>う ち 職 員 給</t>
  </si>
  <si>
    <t>利子割交付金</t>
  </si>
  <si>
    <t>扶助費</t>
  </si>
  <si>
    <t>配当割交付金</t>
    <rPh sb="0" eb="2">
      <t>ハイトウ</t>
    </rPh>
    <rPh sb="2" eb="3">
      <t>ワリ</t>
    </rPh>
    <rPh sb="3" eb="6">
      <t>コウフキン</t>
    </rPh>
    <phoneticPr fontId="10"/>
  </si>
  <si>
    <t>公債費</t>
  </si>
  <si>
    <t>株式等譲渡所得割交付金</t>
    <rPh sb="0" eb="2">
      <t>カブシキ</t>
    </rPh>
    <rPh sb="2" eb="3">
      <t>トウ</t>
    </rPh>
    <rPh sb="3" eb="5">
      <t>ジョウト</t>
    </rPh>
    <rPh sb="5" eb="8">
      <t>ショトクワリ</t>
    </rPh>
    <rPh sb="8" eb="11">
      <t>コウフキン</t>
    </rPh>
    <phoneticPr fontId="10"/>
  </si>
  <si>
    <t>元利償還金</t>
  </si>
  <si>
    <t>地方消費税交付金</t>
  </si>
  <si>
    <t>一時借入金利子</t>
  </si>
  <si>
    <t>ゴルフ場利用税交付金</t>
  </si>
  <si>
    <t>小        計</t>
  </si>
  <si>
    <t>特別地方消費税交付金</t>
  </si>
  <si>
    <t>軽油引取税・自動車取得税交付金</t>
    <rPh sb="0" eb="2">
      <t>ケイユ</t>
    </rPh>
    <rPh sb="2" eb="4">
      <t>ヒキト</t>
    </rPh>
    <rPh sb="4" eb="5">
      <t>ゼイ</t>
    </rPh>
    <rPh sb="6" eb="9">
      <t>ジドウシャ</t>
    </rPh>
    <phoneticPr fontId="10"/>
  </si>
  <si>
    <t>物件費</t>
  </si>
  <si>
    <t>自動車税環境性能割交付金</t>
    <rPh sb="0" eb="3">
      <t>ジドウシャ</t>
    </rPh>
    <rPh sb="3" eb="4">
      <t>ゼイ</t>
    </rPh>
    <rPh sb="4" eb="6">
      <t>カンキョウ</t>
    </rPh>
    <rPh sb="6" eb="8">
      <t>セイノウ</t>
    </rPh>
    <rPh sb="8" eb="9">
      <t>ワリ</t>
    </rPh>
    <rPh sb="9" eb="12">
      <t>コウフキン</t>
    </rPh>
    <phoneticPr fontId="10"/>
  </si>
  <si>
    <t>維持補修費</t>
  </si>
  <si>
    <t>地方特例交付金等</t>
    <rPh sb="7" eb="8">
      <t>トウ</t>
    </rPh>
    <phoneticPr fontId="10"/>
  </si>
  <si>
    <t>補助費等</t>
  </si>
  <si>
    <t>地方交付税</t>
  </si>
  <si>
    <t>積立金</t>
  </si>
  <si>
    <t>普    通</t>
  </si>
  <si>
    <t>投資及び出資金・貸付金</t>
    <rPh sb="2" eb="3">
      <t>オヨ</t>
    </rPh>
    <rPh sb="6" eb="7">
      <t>キン</t>
    </rPh>
    <phoneticPr fontId="10"/>
  </si>
  <si>
    <t>特    別</t>
  </si>
  <si>
    <t>繰出金</t>
  </si>
  <si>
    <t>震災復興特別</t>
    <rPh sb="0" eb="2">
      <t>シンサイ</t>
    </rPh>
    <rPh sb="2" eb="4">
      <t>フッコウ</t>
    </rPh>
    <rPh sb="4" eb="6">
      <t>トクベツ</t>
    </rPh>
    <phoneticPr fontId="10"/>
  </si>
  <si>
    <t>前年度繰上充用金</t>
  </si>
  <si>
    <t>交通安全対策特別交付金</t>
  </si>
  <si>
    <t>投資的経費</t>
  </si>
  <si>
    <t>歳 入 一 般 財 源 等</t>
  </si>
  <si>
    <t>国有提供施設等所在市町村助成交付金</t>
    <rPh sb="6" eb="7">
      <t>ナド</t>
    </rPh>
    <rPh sb="7" eb="9">
      <t>ショザイ</t>
    </rPh>
    <rPh sb="9" eb="12">
      <t>シチョウソン</t>
    </rPh>
    <rPh sb="12" eb="14">
      <t>ジョセイ</t>
    </rPh>
    <phoneticPr fontId="10"/>
  </si>
  <si>
    <t>う ち 人 件 費</t>
  </si>
  <si>
    <t>内　訳</t>
    <phoneticPr fontId="10"/>
  </si>
  <si>
    <t>普通建設事業費</t>
  </si>
  <si>
    <t>分担金・負担金</t>
  </si>
  <si>
    <t>補     助</t>
  </si>
  <si>
    <t>使用料</t>
  </si>
  <si>
    <t>単     独</t>
  </si>
  <si>
    <t>経常経費充当一般財源等</t>
  </si>
  <si>
    <t>手数料</t>
  </si>
  <si>
    <t>そ の 他</t>
  </si>
  <si>
    <t>国庫支出金</t>
  </si>
  <si>
    <t>災害復旧事業費</t>
  </si>
  <si>
    <t>都支出金</t>
  </si>
  <si>
    <t>失業対策事業費</t>
  </si>
  <si>
    <t>減収補塡債特例分及び</t>
    <rPh sb="1" eb="2">
      <t>オサム</t>
    </rPh>
    <rPh sb="2" eb="3">
      <t>ホ</t>
    </rPh>
    <rPh sb="3" eb="4">
      <t>テン</t>
    </rPh>
    <rPh sb="4" eb="5">
      <t>サイ</t>
    </rPh>
    <rPh sb="5" eb="7">
      <t>トクレイ</t>
    </rPh>
    <rPh sb="7" eb="8">
      <t>ブン</t>
    </rPh>
    <rPh sb="8" eb="9">
      <t>オヨ</t>
    </rPh>
    <phoneticPr fontId="10"/>
  </si>
  <si>
    <t>財産収入</t>
  </si>
  <si>
    <t>臨時財政対策債を歳入経常</t>
    <rPh sb="0" eb="2">
      <t>リンジ</t>
    </rPh>
    <rPh sb="2" eb="4">
      <t>ザイセイ</t>
    </rPh>
    <rPh sb="4" eb="7">
      <t>タイサクサイ</t>
    </rPh>
    <phoneticPr fontId="10"/>
  </si>
  <si>
    <t>寄附金</t>
  </si>
  <si>
    <t>一般財源等に加えない場合</t>
    <rPh sb="0" eb="2">
      <t>イッパン</t>
    </rPh>
    <rPh sb="2" eb="4">
      <t>ザイゲン</t>
    </rPh>
    <rPh sb="10" eb="12">
      <t>バアイ</t>
    </rPh>
    <phoneticPr fontId="10"/>
  </si>
  <si>
    <t>繰入金</t>
  </si>
  <si>
    <t>の経常収支比率</t>
    <rPh sb="1" eb="3">
      <t>ケイジョウ</t>
    </rPh>
    <rPh sb="3" eb="5">
      <t>シュウシ</t>
    </rPh>
    <phoneticPr fontId="10"/>
  </si>
  <si>
    <t>繰越金</t>
  </si>
  <si>
    <t>諸収入</t>
  </si>
  <si>
    <t>地方債</t>
  </si>
  <si>
    <t>うち減収補塡債特例分</t>
    <phoneticPr fontId="10"/>
  </si>
  <si>
    <t>(</t>
  </si>
  <si>
    <t>)</t>
  </si>
  <si>
    <t>うち臨時財政対策債</t>
    <phoneticPr fontId="10"/>
  </si>
  <si>
    <t>(</t>
    <phoneticPr fontId="10"/>
  </si>
  <si>
    <t>)</t>
    <phoneticPr fontId="10"/>
  </si>
  <si>
    <t>市              町              村              税</t>
  </si>
  <si>
    <t>目       的       別       歳       出</t>
  </si>
  <si>
    <t xml:space="preserve"> </t>
  </si>
  <si>
    <t>区     分</t>
  </si>
  <si>
    <t>決   算   額</t>
  </si>
  <si>
    <t xml:space="preserve">増減率        </t>
  </si>
  <si>
    <t>基準
税額</t>
  </si>
  <si>
    <t>×</t>
    <phoneticPr fontId="10"/>
  </si>
  <si>
    <t>100
75</t>
  </si>
  <si>
    <t>超過課税分</t>
  </si>
  <si>
    <t>収入済額</t>
  </si>
  <si>
    <t>市町村民税</t>
  </si>
  <si>
    <t>個 人 分</t>
  </si>
  <si>
    <t>議会費</t>
  </si>
  <si>
    <t>法 人 分</t>
  </si>
  <si>
    <t>総務費</t>
  </si>
  <si>
    <t>固定資産税</t>
  </si>
  <si>
    <t>民生費</t>
  </si>
  <si>
    <t>軽自動車税</t>
  </si>
  <si>
    <t>衛生費</t>
  </si>
  <si>
    <t>市町村たばこ税</t>
  </si>
  <si>
    <t>労働費</t>
  </si>
  <si>
    <t>鉱産税</t>
  </si>
  <si>
    <t>農林水産業費</t>
  </si>
  <si>
    <t>特別土地保有税</t>
  </si>
  <si>
    <t>商工費</t>
  </si>
  <si>
    <t>法定外普通税</t>
    <rPh sb="1" eb="2">
      <t>テイ</t>
    </rPh>
    <phoneticPr fontId="10"/>
  </si>
  <si>
    <t>土木費</t>
  </si>
  <si>
    <t>目的税</t>
  </si>
  <si>
    <t>消防費</t>
  </si>
  <si>
    <t>入湯税</t>
  </si>
  <si>
    <t>教育費</t>
  </si>
  <si>
    <t>事業所税</t>
  </si>
  <si>
    <t>災害復旧費</t>
  </si>
  <si>
    <t>都市計画税</t>
  </si>
  <si>
    <t>法定外目的税</t>
    <rPh sb="0" eb="3">
      <t>ホウテイガイ</t>
    </rPh>
    <rPh sb="3" eb="6">
      <t>モクテキゼイ</t>
    </rPh>
    <phoneticPr fontId="10"/>
  </si>
  <si>
    <t>諸支出金</t>
  </si>
  <si>
    <t>旧法による税</t>
  </si>
  <si>
    <t>合　　　　　計</t>
    <rPh sb="0" eb="1">
      <t>ゴウ</t>
    </rPh>
    <rPh sb="6" eb="7">
      <t>ケイ</t>
    </rPh>
    <phoneticPr fontId="10"/>
  </si>
  <si>
    <t>合           計</t>
  </si>
  <si>
    <t>納 税 義 務 者 数</t>
  </si>
  <si>
    <t>令 和 元 年 度 大 規 模 事 業  （単位：百万円）</t>
    <rPh sb="0" eb="1">
      <t>レイ</t>
    </rPh>
    <rPh sb="2" eb="3">
      <t>カズ</t>
    </rPh>
    <rPh sb="4" eb="5">
      <t>モト</t>
    </rPh>
    <phoneticPr fontId="10"/>
  </si>
  <si>
    <t>徴     収     率</t>
  </si>
  <si>
    <t>区           分</t>
  </si>
  <si>
    <t>現    年
課 税 分</t>
  </si>
  <si>
    <t>滞    納
繰 越 分</t>
  </si>
  <si>
    <t>合    計</t>
  </si>
  <si>
    <t xml:space="preserve"> ％</t>
  </si>
  <si>
    <t>個人均等割</t>
  </si>
  <si>
    <t>市町村税合計</t>
    <phoneticPr fontId="10"/>
  </si>
  <si>
    <t>(徴収猶予分除く)</t>
    <phoneticPr fontId="10"/>
  </si>
  <si>
    <t>市町村民税</t>
    <phoneticPr fontId="10"/>
  </si>
  <si>
    <t>法人税割</t>
  </si>
  <si>
    <t>純固定資産税</t>
    <phoneticPr fontId="10"/>
  </si>
  <si>
    <t>国民健康保険税（料）</t>
  </si>
  <si>
    <t>＜ごみ・し尿処理＞　
東京たま広域資源循環組合
多摩ニュータウン環境組合
＜収益事業＞
東京都十一市競輪事業組合
東京都六市競艇事業組合
＜その他＞
東京市町村総合事務組合
南多摩斎場組合
東京都後期高齢者医療広域連合　　　</t>
  </si>
  <si>
    <t xml:space="preserve"> 9. 1. 1</t>
    <phoneticPr fontId="3"/>
  </si>
  <si>
    <t xml:space="preserve"> 9. 1. 1</t>
  </si>
  <si>
    <t>介護サービス事業</t>
    <rPh sb="0" eb="2">
      <t>カイゴ</t>
    </rPh>
    <rPh sb="6" eb="8">
      <t>ジギョウ</t>
    </rPh>
    <phoneticPr fontId="3"/>
  </si>
  <si>
    <t>無</t>
    <rPh sb="0" eb="1">
      <t>ナ</t>
    </rPh>
    <phoneticPr fontId="2"/>
  </si>
  <si>
    <t>下水道事業</t>
    <rPh sb="0" eb="3">
      <t>ゲスイドウ</t>
    </rPh>
    <rPh sb="3" eb="5">
      <t>ジギョウ</t>
    </rPh>
    <phoneticPr fontId="3"/>
  </si>
  <si>
    <t>駐車場事業</t>
    <rPh sb="0" eb="3">
      <t>チュウシャジョウ</t>
    </rPh>
    <rPh sb="3" eb="5">
      <t>ジギョウ</t>
    </rPh>
    <phoneticPr fontId="3"/>
  </si>
  <si>
    <t>土地区画整理事業</t>
    <rPh sb="0" eb="2">
      <t>トチ</t>
    </rPh>
    <rPh sb="2" eb="4">
      <t>クカク</t>
    </rPh>
    <rPh sb="4" eb="6">
      <t>セイリ</t>
    </rPh>
    <rPh sb="6" eb="8">
      <t>ジギョウ</t>
    </rPh>
    <phoneticPr fontId="3"/>
  </si>
  <si>
    <t>病院事業</t>
    <rPh sb="0" eb="2">
      <t>ビョウイン</t>
    </rPh>
    <rPh sb="2" eb="4">
      <t>ジギョウ</t>
    </rPh>
    <phoneticPr fontId="3"/>
  </si>
  <si>
    <t>有</t>
    <rPh sb="0" eb="1">
      <t>アリ</t>
    </rPh>
    <phoneticPr fontId="2"/>
  </si>
  <si>
    <t xml:space="preserve">循環型施設整備事業　　　　　　　　　2,493
スポーツ施設長寿命化事業　　　　　　1,369
薬師池公園四季彩の杜整備事業　　　　1,163
鶴間公園整備事業    　　　　　　　　1,117
野津田公園整備事業　　　　　　　　　1,063
中学校増改築事業　　　　　　　　　　　650
南町田駅南北自由通路整備事業　　　　　636
体育館空調設備設置事業　　　　　　　　514
</t>
    <rPh sb="102" eb="104">
      <t>ノヅ</t>
    </rPh>
    <rPh sb="104" eb="105">
      <t>タ</t>
    </rPh>
    <rPh sb="105" eb="107">
      <t>コウエン</t>
    </rPh>
    <rPh sb="107" eb="109">
      <t>セイビ</t>
    </rPh>
    <rPh sb="109" eb="111">
      <t>ジギョウ</t>
    </rPh>
    <rPh sb="175" eb="178">
      <t>タイイクカン</t>
    </rPh>
    <rPh sb="178" eb="180">
      <t>クウチョウ</t>
    </rPh>
    <rPh sb="180" eb="182">
      <t>セツビ</t>
    </rPh>
    <rPh sb="182" eb="184">
      <t>セッチ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</si>
</sst>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&quot;¥&quot;#,##0;[Red]&quot;¥&quot;\-#,##0"/>
    <numFmt numFmtId="176" formatCode="#,##0;&quot;△ &quot;#,##0"/>
    <numFmt numFmtId="177" formatCode="#,##0.0;&quot;△ &quot;#,##0.0"/>
    <numFmt numFmtId="178" formatCode="#,##0_ "/>
    <numFmt numFmtId="179" formatCode="#,##0.000;[Red]\-#,##0.000"/>
    <numFmt numFmtId="180" formatCode="#,##0.0;[Red]\-#,##0.0"/>
    <numFmt numFmtId="181" formatCode="&quot;(&quot;#,##0.00&quot;)&quot;"/>
    <numFmt numFmtId="182" formatCode="\(##.0\)"/>
    <numFmt numFmtId="183" formatCode="[$-411]e\.m\.d"/>
    <numFmt numFmtId="184" formatCode="#,##0_ ;[Red]\-#,##0\ "/>
    <numFmt numFmtId="185" formatCode="0.0;&quot;△ &quot;0.0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7"/>
      <name val="ＭＳ 明朝"/>
      <family val="1"/>
      <charset val="128"/>
    </font>
    <font>
      <sz val="8"/>
      <name val="ＭＳ 明朝"/>
      <family val="1"/>
      <charset val="128"/>
    </font>
    <font>
      <sz val="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3">
    <xf numFmtId="0" fontId="0" fillId="0" borderId="0" applyBorder="0"/>
    <xf numFmtId="38" fontId="1" fillId="0" borderId="0" applyFont="0" applyFill="0" applyBorder="0" applyAlignment="0" applyProtection="0"/>
    <xf numFmtId="6" fontId="1" fillId="0" borderId="0" applyFont="0" applyFill="0" applyBorder="0" applyAlignment="0" applyProtection="0"/>
  </cellStyleXfs>
  <cellXfs count="530">
    <xf numFmtId="0" fontId="0" fillId="0" borderId="0" xfId="0"/>
    <xf numFmtId="0" fontId="7" fillId="0" borderId="0" xfId="0" applyFont="1"/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 horizontal="right"/>
    </xf>
    <xf numFmtId="179" fontId="8" fillId="0" borderId="9" xfId="1" applyNumberFormat="1" applyFont="1" applyFill="1" applyBorder="1" applyAlignment="1">
      <alignment horizontal="right"/>
    </xf>
    <xf numFmtId="0" fontId="7" fillId="0" borderId="8" xfId="0" applyFont="1" applyBorder="1" applyAlignment="1">
      <alignment horizontal="right"/>
    </xf>
    <xf numFmtId="179" fontId="8" fillId="0" borderId="5" xfId="1" applyNumberFormat="1" applyFont="1" applyFill="1" applyBorder="1" applyAlignment="1">
      <alignment horizontal="right" vertical="top"/>
    </xf>
    <xf numFmtId="0" fontId="5" fillId="0" borderId="6" xfId="0" applyFont="1" applyBorder="1" applyAlignment="1">
      <alignment horizontal="left" vertical="top"/>
    </xf>
    <xf numFmtId="0" fontId="5" fillId="0" borderId="8" xfId="0" applyFont="1" applyBorder="1" applyAlignment="1">
      <alignment horizontal="right"/>
    </xf>
    <xf numFmtId="0" fontId="5" fillId="0" borderId="2" xfId="0" applyFont="1" applyBorder="1" applyAlignment="1">
      <alignment horizontal="right" vertical="center"/>
    </xf>
    <xf numFmtId="0" fontId="0" fillId="0" borderId="3" xfId="0" applyBorder="1"/>
    <xf numFmtId="0" fontId="5" fillId="0" borderId="3" xfId="0" applyFont="1" applyBorder="1" applyAlignment="1">
      <alignment horizontal="distributed" vertical="center"/>
    </xf>
    <xf numFmtId="0" fontId="5" fillId="0" borderId="3" xfId="0" applyFont="1" applyBorder="1" applyAlignment="1">
      <alignment horizontal="right" vertical="center"/>
    </xf>
    <xf numFmtId="0" fontId="5" fillId="0" borderId="3" xfId="0" applyFont="1" applyBorder="1" applyAlignment="1">
      <alignment vertical="center"/>
    </xf>
    <xf numFmtId="0" fontId="0" fillId="0" borderId="4" xfId="0" applyBorder="1"/>
    <xf numFmtId="0" fontId="5" fillId="0" borderId="4" xfId="0" applyFont="1" applyBorder="1" applyAlignment="1">
      <alignment horizontal="distributed" vertical="center"/>
    </xf>
    <xf numFmtId="0" fontId="5" fillId="0" borderId="13" xfId="0" applyFont="1" applyBorder="1" applyAlignment="1">
      <alignment horizontal="center" vertical="center"/>
    </xf>
    <xf numFmtId="0" fontId="5" fillId="0" borderId="2" xfId="0" applyFont="1" applyBorder="1" applyAlignment="1">
      <alignment horizontal="distributed" vertical="center"/>
    </xf>
    <xf numFmtId="0" fontId="9" fillId="0" borderId="4" xfId="0" applyFont="1" applyBorder="1"/>
    <xf numFmtId="0" fontId="5" fillId="0" borderId="2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8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13" fillId="0" borderId="17" xfId="0" applyFont="1" applyBorder="1" applyAlignment="1">
      <alignment horizontal="center" vertical="center" wrapText="1"/>
    </xf>
    <xf numFmtId="0" fontId="7" fillId="0" borderId="18" xfId="0" applyFont="1" applyBorder="1"/>
    <xf numFmtId="0" fontId="5" fillId="0" borderId="17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/>
    </xf>
    <xf numFmtId="0" fontId="5" fillId="0" borderId="2" xfId="0" applyFont="1" applyBorder="1" applyAlignment="1">
      <alignment horizontal="distributed" vertical="center" wrapText="1"/>
    </xf>
    <xf numFmtId="38" fontId="8" fillId="0" borderId="0" xfId="1" applyFont="1" applyFill="1" applyBorder="1" applyAlignment="1">
      <alignment vertical="center"/>
    </xf>
    <xf numFmtId="0" fontId="7" fillId="0" borderId="0" xfId="0" applyFont="1" applyBorder="1"/>
    <xf numFmtId="49" fontId="8" fillId="0" borderId="2" xfId="1" applyNumberFormat="1" applyFont="1" applyFill="1" applyBorder="1" applyAlignment="1">
      <alignment horizontal="center" vertical="center"/>
    </xf>
    <xf numFmtId="49" fontId="8" fillId="0" borderId="4" xfId="1" applyNumberFormat="1" applyFont="1" applyFill="1" applyBorder="1" applyAlignment="1">
      <alignment horizontal="center" vertical="center"/>
    </xf>
    <xf numFmtId="49" fontId="8" fillId="0" borderId="10" xfId="1" applyNumberFormat="1" applyFont="1" applyFill="1" applyBorder="1" applyAlignment="1">
      <alignment horizontal="center" vertical="center"/>
    </xf>
    <xf numFmtId="49" fontId="8" fillId="0" borderId="6" xfId="1" applyNumberFormat="1" applyFont="1" applyFill="1" applyBorder="1" applyAlignment="1">
      <alignment horizontal="center" vertical="center"/>
    </xf>
    <xf numFmtId="38" fontId="8" fillId="0" borderId="11" xfId="1" applyFont="1" applyFill="1" applyBorder="1" applyAlignment="1">
      <alignment vertical="center"/>
    </xf>
    <xf numFmtId="180" fontId="8" fillId="0" borderId="0" xfId="1" applyNumberFormat="1" applyFont="1" applyFill="1" applyBorder="1" applyAlignment="1">
      <alignment horizontal="right" vertical="center"/>
    </xf>
    <xf numFmtId="180" fontId="8" fillId="0" borderId="1" xfId="1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distributed" vertical="center"/>
    </xf>
    <xf numFmtId="177" fontId="8" fillId="0" borderId="17" xfId="1" applyNumberFormat="1" applyFont="1" applyFill="1" applyBorder="1" applyAlignment="1">
      <alignment vertical="center"/>
    </xf>
    <xf numFmtId="49" fontId="8" fillId="0" borderId="10" xfId="1" applyNumberFormat="1" applyFont="1" applyFill="1" applyBorder="1" applyAlignment="1">
      <alignment horizontal="right" vertical="center"/>
    </xf>
    <xf numFmtId="49" fontId="8" fillId="0" borderId="6" xfId="1" applyNumberFormat="1" applyFont="1" applyFill="1" applyBorder="1" applyAlignment="1">
      <alignment horizontal="right" vertical="center"/>
    </xf>
    <xf numFmtId="38" fontId="8" fillId="0" borderId="11" xfId="1" applyFont="1" applyFill="1" applyBorder="1" applyAlignment="1">
      <alignment horizontal="right"/>
    </xf>
    <xf numFmtId="38" fontId="8" fillId="0" borderId="0" xfId="1" applyFont="1" applyFill="1" applyBorder="1" applyAlignment="1">
      <alignment horizontal="right"/>
    </xf>
    <xf numFmtId="0" fontId="7" fillId="0" borderId="0" xfId="0" applyFont="1" applyBorder="1" applyAlignment="1">
      <alignment vertical="top" textRotation="255"/>
    </xf>
    <xf numFmtId="0" fontId="13" fillId="0" borderId="1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180" fontId="8" fillId="0" borderId="10" xfId="1" applyNumberFormat="1" applyFont="1" applyFill="1" applyBorder="1" applyAlignment="1">
      <alignment horizontal="right" vertical="center"/>
    </xf>
    <xf numFmtId="180" fontId="8" fillId="0" borderId="5" xfId="1" applyNumberFormat="1" applyFont="1" applyFill="1" applyBorder="1" applyAlignment="1">
      <alignment horizontal="right" vertical="center"/>
    </xf>
    <xf numFmtId="180" fontId="8" fillId="0" borderId="6" xfId="1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9" fillId="0" borderId="3" xfId="0" applyFont="1" applyBorder="1"/>
    <xf numFmtId="0" fontId="9" fillId="0" borderId="4" xfId="0" applyFont="1" applyBorder="1"/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/>
    </xf>
    <xf numFmtId="176" fontId="8" fillId="0" borderId="3" xfId="1" applyNumberFormat="1" applyFont="1" applyFill="1" applyBorder="1" applyAlignment="1">
      <alignment horizontal="right"/>
    </xf>
    <xf numFmtId="0" fontId="5" fillId="0" borderId="7" xfId="0" applyFont="1" applyBorder="1" applyAlignment="1">
      <alignment horizontal="left" vertical="center" wrapText="1"/>
    </xf>
    <xf numFmtId="0" fontId="9" fillId="0" borderId="9" xfId="0" applyFont="1" applyBorder="1"/>
    <xf numFmtId="0" fontId="9" fillId="0" borderId="8" xfId="0" applyFont="1" applyBorder="1"/>
    <xf numFmtId="0" fontId="9" fillId="0" borderId="11" xfId="0" applyFont="1" applyBorder="1"/>
    <xf numFmtId="0" fontId="9" fillId="0" borderId="0" xfId="0" applyFont="1"/>
    <xf numFmtId="0" fontId="9" fillId="0" borderId="1" xfId="0" applyFont="1" applyBorder="1"/>
    <xf numFmtId="0" fontId="9" fillId="0" borderId="10" xfId="0" applyFont="1" applyBorder="1"/>
    <xf numFmtId="0" fontId="9" fillId="0" borderId="5" xfId="0" applyFont="1" applyBorder="1"/>
    <xf numFmtId="0" fontId="9" fillId="0" borderId="6" xfId="0" applyFont="1" applyBorder="1"/>
    <xf numFmtId="0" fontId="4" fillId="0" borderId="7" xfId="0" applyFont="1" applyFill="1" applyBorder="1" applyAlignment="1">
      <alignment horizontal="left" vertical="top" wrapText="1"/>
    </xf>
    <xf numFmtId="0" fontId="10" fillId="0" borderId="8" xfId="0" applyFont="1" applyFill="1" applyBorder="1"/>
    <xf numFmtId="0" fontId="10" fillId="0" borderId="11" xfId="0" applyFont="1" applyFill="1" applyBorder="1"/>
    <xf numFmtId="0" fontId="10" fillId="0" borderId="1" xfId="0" applyFont="1" applyFill="1" applyBorder="1"/>
    <xf numFmtId="0" fontId="10" fillId="0" borderId="10" xfId="0" applyFont="1" applyFill="1" applyBorder="1"/>
    <xf numFmtId="0" fontId="10" fillId="0" borderId="6" xfId="0" applyFont="1" applyFill="1" applyBorder="1"/>
    <xf numFmtId="38" fontId="8" fillId="0" borderId="2" xfId="1" applyFont="1" applyFill="1" applyBorder="1" applyAlignment="1">
      <alignment horizontal="right"/>
    </xf>
    <xf numFmtId="0" fontId="11" fillId="0" borderId="3" xfId="0" applyFont="1" applyBorder="1"/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177" fontId="8" fillId="0" borderId="3" xfId="1" applyNumberFormat="1" applyFont="1" applyFill="1" applyBorder="1" applyAlignment="1">
      <alignment horizontal="right"/>
    </xf>
    <xf numFmtId="0" fontId="5" fillId="0" borderId="1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57" fontId="5" fillId="0" borderId="2" xfId="0" quotePrefix="1" applyNumberFormat="1" applyFont="1" applyBorder="1" applyAlignment="1">
      <alignment horizontal="left" vertical="center"/>
    </xf>
    <xf numFmtId="0" fontId="5" fillId="0" borderId="7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 wrapText="1"/>
    </xf>
    <xf numFmtId="0" fontId="5" fillId="0" borderId="6" xfId="0" applyFont="1" applyBorder="1" applyAlignment="1">
      <alignment horizontal="distributed" vertical="center" wrapText="1"/>
    </xf>
    <xf numFmtId="0" fontId="5" fillId="0" borderId="7" xfId="0" applyFont="1" applyBorder="1" applyAlignment="1">
      <alignment horizontal="distributed" vertical="center" wrapText="1"/>
    </xf>
    <xf numFmtId="0" fontId="5" fillId="0" borderId="7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178" fontId="8" fillId="0" borderId="9" xfId="0" applyNumberFormat="1" applyFont="1" applyBorder="1" applyAlignment="1">
      <alignment horizontal="right"/>
    </xf>
    <xf numFmtId="178" fontId="8" fillId="0" borderId="5" xfId="0" applyNumberFormat="1" applyFont="1" applyBorder="1" applyAlignment="1">
      <alignment horizontal="right"/>
    </xf>
    <xf numFmtId="0" fontId="5" fillId="0" borderId="8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2" fontId="8" fillId="0" borderId="7" xfId="0" applyNumberFormat="1" applyFont="1" applyBorder="1" applyAlignment="1">
      <alignment horizontal="right"/>
    </xf>
    <xf numFmtId="2" fontId="11" fillId="0" borderId="9" xfId="0" applyNumberFormat="1" applyFont="1" applyBorder="1"/>
    <xf numFmtId="2" fontId="11" fillId="0" borderId="10" xfId="0" applyNumberFormat="1" applyFont="1" applyBorder="1"/>
    <xf numFmtId="2" fontId="11" fillId="0" borderId="5" xfId="0" applyNumberFormat="1" applyFont="1" applyBorder="1"/>
    <xf numFmtId="0" fontId="5" fillId="0" borderId="9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38" fontId="5" fillId="0" borderId="7" xfId="1" applyFont="1" applyFill="1" applyBorder="1" applyAlignment="1">
      <alignment horizontal="center"/>
    </xf>
    <xf numFmtId="38" fontId="5" fillId="0" borderId="9" xfId="1" applyFont="1" applyFill="1" applyBorder="1" applyAlignment="1">
      <alignment horizontal="center"/>
    </xf>
    <xf numFmtId="0" fontId="5" fillId="0" borderId="10" xfId="0" applyFont="1" applyBorder="1" applyAlignment="1">
      <alignment horizontal="right" vertical="top"/>
    </xf>
    <xf numFmtId="0" fontId="5" fillId="0" borderId="5" xfId="0" applyFont="1" applyBorder="1" applyAlignment="1">
      <alignment horizontal="right" vertical="top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80" fontId="8" fillId="0" borderId="2" xfId="1" applyNumberFormat="1" applyFont="1" applyFill="1" applyBorder="1" applyAlignment="1">
      <alignment horizontal="right"/>
    </xf>
    <xf numFmtId="0" fontId="5" fillId="0" borderId="8" xfId="0" applyFont="1" applyBorder="1" applyAlignment="1">
      <alignment horizontal="right"/>
    </xf>
    <xf numFmtId="0" fontId="7" fillId="0" borderId="7" xfId="0" quotePrefix="1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5" fillId="0" borderId="9" xfId="0" applyFont="1" applyBorder="1"/>
    <xf numFmtId="0" fontId="5" fillId="0" borderId="8" xfId="0" applyFont="1" applyBorder="1"/>
    <xf numFmtId="0" fontId="5" fillId="0" borderId="5" xfId="0" applyFont="1" applyBorder="1"/>
    <xf numFmtId="0" fontId="5" fillId="0" borderId="6" xfId="0" applyFont="1" applyBorder="1"/>
    <xf numFmtId="176" fontId="8" fillId="0" borderId="7" xfId="1" applyNumberFormat="1" applyFont="1" applyFill="1" applyBorder="1" applyAlignment="1">
      <alignment horizontal="right"/>
    </xf>
    <xf numFmtId="176" fontId="11" fillId="0" borderId="9" xfId="0" applyNumberFormat="1" applyFont="1" applyBorder="1"/>
    <xf numFmtId="176" fontId="11" fillId="0" borderId="8" xfId="0" applyNumberFormat="1" applyFont="1" applyBorder="1"/>
    <xf numFmtId="176" fontId="11" fillId="0" borderId="10" xfId="0" applyNumberFormat="1" applyFont="1" applyBorder="1"/>
    <xf numFmtId="176" fontId="11" fillId="0" borderId="5" xfId="0" applyNumberFormat="1" applyFont="1" applyBorder="1"/>
    <xf numFmtId="176" fontId="11" fillId="0" borderId="6" xfId="0" applyNumberFormat="1" applyFont="1" applyBorder="1"/>
    <xf numFmtId="38" fontId="8" fillId="0" borderId="7" xfId="1" applyFont="1" applyFill="1" applyBorder="1" applyAlignment="1">
      <alignment horizontal="right"/>
    </xf>
    <xf numFmtId="0" fontId="11" fillId="0" borderId="9" xfId="0" applyFont="1" applyBorder="1"/>
    <xf numFmtId="0" fontId="5" fillId="0" borderId="8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38" fontId="8" fillId="0" borderId="7" xfId="1" applyFont="1" applyFill="1" applyBorder="1" applyAlignment="1"/>
    <xf numFmtId="38" fontId="8" fillId="0" borderId="9" xfId="1" applyFont="1" applyFill="1" applyBorder="1" applyAlignment="1"/>
    <xf numFmtId="38" fontId="8" fillId="0" borderId="10" xfId="1" applyFont="1" applyFill="1" applyBorder="1" applyAlignment="1"/>
    <xf numFmtId="38" fontId="8" fillId="0" borderId="5" xfId="1" applyFont="1" applyFill="1" applyBorder="1" applyAlignment="1"/>
    <xf numFmtId="0" fontId="5" fillId="0" borderId="1" xfId="0" applyFont="1" applyBorder="1" applyAlignment="1">
      <alignment horizontal="left" vertical="center" shrinkToFit="1"/>
    </xf>
    <xf numFmtId="0" fontId="0" fillId="0" borderId="6" xfId="0" applyBorder="1" applyAlignment="1">
      <alignment shrinkToFit="1"/>
    </xf>
    <xf numFmtId="0" fontId="0" fillId="0" borderId="11" xfId="0" applyBorder="1"/>
    <xf numFmtId="0" fontId="0" fillId="0" borderId="0" xfId="0" applyBorder="1"/>
    <xf numFmtId="0" fontId="0" fillId="0" borderId="1" xfId="0" applyBorder="1"/>
    <xf numFmtId="176" fontId="8" fillId="0" borderId="7" xfId="1" applyNumberFormat="1" applyFont="1" applyFill="1" applyBorder="1" applyAlignment="1"/>
    <xf numFmtId="176" fontId="8" fillId="0" borderId="9" xfId="1" applyNumberFormat="1" applyFont="1" applyFill="1" applyBorder="1" applyAlignment="1"/>
    <xf numFmtId="176" fontId="8" fillId="0" borderId="10" xfId="1" applyNumberFormat="1" applyFont="1" applyFill="1" applyBorder="1" applyAlignment="1"/>
    <xf numFmtId="176" fontId="8" fillId="0" borderId="5" xfId="1" applyNumberFormat="1" applyFont="1" applyFill="1" applyBorder="1" applyAlignment="1"/>
    <xf numFmtId="0" fontId="7" fillId="0" borderId="1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8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0" fillId="0" borderId="10" xfId="0" applyBorder="1"/>
    <xf numFmtId="0" fontId="0" fillId="0" borderId="5" xfId="0" applyBorder="1"/>
    <xf numFmtId="0" fontId="0" fillId="0" borderId="6" xfId="0" applyBorder="1"/>
    <xf numFmtId="0" fontId="9" fillId="0" borderId="11" xfId="0" applyFont="1" applyBorder="1" applyAlignment="1">
      <alignment horizontal="right" vertical="center" shrinkToFit="1"/>
    </xf>
    <xf numFmtId="0" fontId="0" fillId="0" borderId="0" xfId="0" applyBorder="1" applyAlignment="1">
      <alignment shrinkToFit="1"/>
    </xf>
    <xf numFmtId="0" fontId="0" fillId="0" borderId="10" xfId="0" applyBorder="1" applyAlignment="1">
      <alignment shrinkToFit="1"/>
    </xf>
    <xf numFmtId="0" fontId="0" fillId="0" borderId="5" xfId="0" applyBorder="1" applyAlignment="1">
      <alignment shrinkToFit="1"/>
    </xf>
    <xf numFmtId="38" fontId="8" fillId="0" borderId="0" xfId="1" applyFont="1" applyFill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176" fontId="8" fillId="0" borderId="9" xfId="1" applyNumberFormat="1" applyFont="1" applyFill="1" applyBorder="1" applyAlignment="1">
      <alignment horizontal="right"/>
    </xf>
    <xf numFmtId="176" fontId="8" fillId="0" borderId="8" xfId="1" applyNumberFormat="1" applyFont="1" applyFill="1" applyBorder="1" applyAlignment="1">
      <alignment horizontal="right"/>
    </xf>
    <xf numFmtId="176" fontId="8" fillId="0" borderId="11" xfId="1" applyNumberFormat="1" applyFont="1" applyFill="1" applyBorder="1" applyAlignment="1">
      <alignment horizontal="right"/>
    </xf>
    <xf numFmtId="176" fontId="8" fillId="0" borderId="0" xfId="1" applyNumberFormat="1" applyFont="1" applyFill="1" applyBorder="1" applyAlignment="1">
      <alignment horizontal="right"/>
    </xf>
    <xf numFmtId="176" fontId="8" fillId="0" borderId="1" xfId="1" applyNumberFormat="1" applyFont="1" applyFill="1" applyBorder="1" applyAlignment="1">
      <alignment horizontal="right"/>
    </xf>
    <xf numFmtId="0" fontId="0" fillId="0" borderId="9" xfId="0" applyBorder="1"/>
    <xf numFmtId="0" fontId="0" fillId="0" borderId="8" xfId="0" applyBorder="1"/>
    <xf numFmtId="0" fontId="0" fillId="0" borderId="0" xfId="0"/>
    <xf numFmtId="0" fontId="5" fillId="0" borderId="6" xfId="0" applyFont="1" applyBorder="1" applyAlignment="1">
      <alignment vertical="center" wrapText="1"/>
    </xf>
    <xf numFmtId="176" fontId="8" fillId="0" borderId="7" xfId="0" applyNumberFormat="1" applyFont="1" applyBorder="1"/>
    <xf numFmtId="176" fontId="8" fillId="0" borderId="9" xfId="0" applyNumberFormat="1" applyFont="1" applyBorder="1"/>
    <xf numFmtId="176" fontId="8" fillId="0" borderId="8" xfId="0" applyNumberFormat="1" applyFont="1" applyBorder="1"/>
    <xf numFmtId="176" fontId="8" fillId="0" borderId="10" xfId="0" applyNumberFormat="1" applyFont="1" applyBorder="1"/>
    <xf numFmtId="176" fontId="8" fillId="0" borderId="5" xfId="0" applyNumberFormat="1" applyFont="1" applyBorder="1"/>
    <xf numFmtId="176" fontId="8" fillId="0" borderId="6" xfId="0" applyNumberFormat="1" applyFont="1" applyBorder="1"/>
    <xf numFmtId="176" fontId="8" fillId="0" borderId="11" xfId="0" applyNumberFormat="1" applyFont="1" applyBorder="1"/>
    <xf numFmtId="176" fontId="8" fillId="0" borderId="0" xfId="0" applyNumberFormat="1" applyFont="1" applyBorder="1"/>
    <xf numFmtId="176" fontId="8" fillId="0" borderId="1" xfId="0" applyNumberFormat="1" applyFont="1" applyBorder="1"/>
    <xf numFmtId="180" fontId="8" fillId="0" borderId="7" xfId="1" applyNumberFormat="1" applyFont="1" applyFill="1" applyBorder="1" applyAlignment="1">
      <alignment horizontal="center"/>
    </xf>
    <xf numFmtId="180" fontId="8" fillId="0" borderId="9" xfId="1" applyNumberFormat="1" applyFont="1" applyFill="1" applyBorder="1" applyAlignment="1">
      <alignment horizontal="center"/>
    </xf>
    <xf numFmtId="180" fontId="8" fillId="0" borderId="10" xfId="1" applyNumberFormat="1" applyFont="1" applyFill="1" applyBorder="1" applyAlignment="1">
      <alignment horizontal="center"/>
    </xf>
    <xf numFmtId="180" fontId="8" fillId="0" borderId="5" xfId="1" applyNumberFormat="1" applyFont="1" applyFill="1" applyBorder="1" applyAlignment="1">
      <alignment horizontal="center"/>
    </xf>
    <xf numFmtId="181" fontId="8" fillId="0" borderId="9" xfId="0" applyNumberFormat="1" applyFont="1" applyBorder="1" applyAlignment="1">
      <alignment horizontal="center" shrinkToFit="1"/>
    </xf>
    <xf numFmtId="181" fontId="8" fillId="0" borderId="5" xfId="0" applyNumberFormat="1" applyFont="1" applyBorder="1" applyAlignment="1">
      <alignment horizontal="center" shrinkToFit="1"/>
    </xf>
    <xf numFmtId="182" fontId="8" fillId="0" borderId="9" xfId="0" applyNumberFormat="1" applyFont="1" applyBorder="1" applyAlignment="1">
      <alignment horizontal="center" shrinkToFit="1"/>
    </xf>
    <xf numFmtId="182" fontId="8" fillId="0" borderId="5" xfId="0" applyNumberFormat="1" applyFont="1" applyBorder="1" applyAlignment="1">
      <alignment horizontal="center" shrinkToFit="1"/>
    </xf>
    <xf numFmtId="0" fontId="7" fillId="0" borderId="11" xfId="0" quotePrefix="1" applyFont="1" applyBorder="1" applyAlignment="1">
      <alignment vertical="center"/>
    </xf>
    <xf numFmtId="0" fontId="5" fillId="0" borderId="0" xfId="0" applyFont="1" applyBorder="1"/>
    <xf numFmtId="0" fontId="5" fillId="0" borderId="1" xfId="0" applyFont="1" applyBorder="1"/>
    <xf numFmtId="176" fontId="11" fillId="0" borderId="0" xfId="0" applyNumberFormat="1" applyFont="1" applyBorder="1"/>
    <xf numFmtId="176" fontId="11" fillId="0" borderId="1" xfId="0" applyNumberFormat="1" applyFont="1" applyBorder="1"/>
    <xf numFmtId="176" fontId="8" fillId="0" borderId="11" xfId="1" applyNumberFormat="1" applyFont="1" applyFill="1" applyBorder="1" applyAlignment="1"/>
    <xf numFmtId="176" fontId="8" fillId="0" borderId="8" xfId="1" applyNumberFormat="1" applyFont="1" applyFill="1" applyBorder="1" applyAlignment="1"/>
    <xf numFmtId="176" fontId="8" fillId="0" borderId="0" xfId="1" applyNumberFormat="1" applyFont="1" applyFill="1" applyBorder="1" applyAlignment="1"/>
    <xf numFmtId="176" fontId="8" fillId="0" borderId="1" xfId="1" applyNumberFormat="1" applyFont="1" applyFill="1" applyBorder="1" applyAlignment="1"/>
    <xf numFmtId="176" fontId="8" fillId="0" borderId="6" xfId="1" applyNumberFormat="1" applyFont="1" applyFill="1" applyBorder="1" applyAlignment="1"/>
    <xf numFmtId="177" fontId="8" fillId="0" borderId="7" xfId="1" applyNumberFormat="1" applyFont="1" applyFill="1" applyBorder="1" applyAlignment="1">
      <alignment horizontal="center"/>
    </xf>
    <xf numFmtId="177" fontId="8" fillId="0" borderId="9" xfId="1" applyNumberFormat="1" applyFont="1" applyFill="1" applyBorder="1" applyAlignment="1">
      <alignment horizontal="center"/>
    </xf>
    <xf numFmtId="177" fontId="8" fillId="0" borderId="10" xfId="1" applyNumberFormat="1" applyFont="1" applyFill="1" applyBorder="1" applyAlignment="1">
      <alignment horizontal="center"/>
    </xf>
    <xf numFmtId="177" fontId="8" fillId="0" borderId="5" xfId="1" applyNumberFormat="1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5" fillId="0" borderId="2" xfId="0" applyFont="1" applyBorder="1" applyAlignment="1">
      <alignment horizontal="right" vertical="center"/>
    </xf>
    <xf numFmtId="0" fontId="0" fillId="0" borderId="3" xfId="0" applyBorder="1"/>
    <xf numFmtId="57" fontId="5" fillId="0" borderId="3" xfId="0" quotePrefix="1" applyNumberFormat="1" applyFont="1" applyBorder="1" applyAlignment="1">
      <alignment horizontal="center" vertical="center"/>
    </xf>
    <xf numFmtId="57" fontId="5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0" fillId="0" borderId="4" xfId="0" applyBorder="1"/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6" fontId="5" fillId="0" borderId="2" xfId="2" applyFont="1" applyFill="1" applyBorder="1" applyAlignment="1">
      <alignment horizontal="center" vertical="center"/>
    </xf>
    <xf numFmtId="6" fontId="5" fillId="0" borderId="3" xfId="2" applyFont="1" applyFill="1" applyBorder="1" applyAlignment="1">
      <alignment horizontal="center" vertical="center"/>
    </xf>
    <xf numFmtId="6" fontId="5" fillId="0" borderId="4" xfId="2" applyFont="1" applyFill="1" applyBorder="1" applyAlignment="1">
      <alignment horizontal="center" vertical="center"/>
    </xf>
    <xf numFmtId="176" fontId="8" fillId="0" borderId="2" xfId="1" applyNumberFormat="1" applyFont="1" applyFill="1" applyBorder="1" applyAlignment="1">
      <alignment horizontal="right"/>
    </xf>
    <xf numFmtId="176" fontId="11" fillId="0" borderId="3" xfId="0" applyNumberFormat="1" applyFont="1" applyFill="1" applyBorder="1"/>
    <xf numFmtId="176" fontId="11" fillId="0" borderId="4" xfId="0" applyNumberFormat="1" applyFont="1" applyFill="1" applyBorder="1"/>
    <xf numFmtId="176" fontId="8" fillId="0" borderId="4" xfId="1" applyNumberFormat="1" applyFont="1" applyFill="1" applyBorder="1" applyAlignment="1">
      <alignment horizontal="right"/>
    </xf>
    <xf numFmtId="183" fontId="8" fillId="0" borderId="2" xfId="0" applyNumberFormat="1" applyFont="1" applyFill="1" applyBorder="1" applyAlignment="1">
      <alignment horizontal="center"/>
    </xf>
    <xf numFmtId="183" fontId="8" fillId="0" borderId="3" xfId="0" quotePrefix="1" applyNumberFormat="1" applyFont="1" applyFill="1" applyBorder="1" applyAlignment="1">
      <alignment horizontal="center"/>
    </xf>
    <xf numFmtId="183" fontId="8" fillId="0" borderId="4" xfId="0" quotePrefix="1" applyNumberFormat="1" applyFont="1" applyFill="1" applyBorder="1" applyAlignment="1">
      <alignment horizontal="center"/>
    </xf>
    <xf numFmtId="184" fontId="8" fillId="0" borderId="2" xfId="1" applyNumberFormat="1" applyFont="1" applyFill="1" applyBorder="1" applyAlignment="1">
      <alignment horizontal="right"/>
    </xf>
    <xf numFmtId="184" fontId="8" fillId="0" borderId="3" xfId="1" applyNumberFormat="1" applyFont="1" applyFill="1" applyBorder="1" applyAlignment="1">
      <alignment horizontal="right"/>
    </xf>
    <xf numFmtId="184" fontId="8" fillId="0" borderId="4" xfId="1" applyNumberFormat="1" applyFont="1" applyFill="1" applyBorder="1" applyAlignment="1">
      <alignment horizontal="right"/>
    </xf>
    <xf numFmtId="0" fontId="7" fillId="0" borderId="7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distributed"/>
    </xf>
    <xf numFmtId="0" fontId="5" fillId="0" borderId="11" xfId="0" applyFont="1" applyBorder="1" applyAlignment="1">
      <alignment horizontal="center" vertical="distributed" wrapText="1"/>
    </xf>
    <xf numFmtId="176" fontId="8" fillId="0" borderId="2" xfId="0" applyNumberFormat="1" applyFont="1" applyFill="1" applyBorder="1" applyAlignment="1">
      <alignment horizontal="right"/>
    </xf>
    <xf numFmtId="176" fontId="8" fillId="0" borderId="3" xfId="0" applyNumberFormat="1" applyFont="1" applyFill="1" applyBorder="1" applyAlignment="1">
      <alignment horizontal="right"/>
    </xf>
    <xf numFmtId="176" fontId="8" fillId="0" borderId="4" xfId="0" applyNumberFormat="1" applyFont="1" applyFill="1" applyBorder="1" applyAlignment="1">
      <alignment horizontal="right"/>
    </xf>
    <xf numFmtId="176" fontId="8" fillId="0" borderId="2" xfId="0" applyNumberFormat="1" applyFont="1" applyBorder="1" applyAlignment="1">
      <alignment horizontal="right"/>
    </xf>
    <xf numFmtId="176" fontId="8" fillId="0" borderId="3" xfId="0" applyNumberFormat="1" applyFont="1" applyBorder="1" applyAlignment="1">
      <alignment horizontal="right"/>
    </xf>
    <xf numFmtId="176" fontId="8" fillId="0" borderId="4" xfId="0" applyNumberFormat="1" applyFont="1" applyBorder="1" applyAlignment="1">
      <alignment horizontal="right"/>
    </xf>
    <xf numFmtId="176" fontId="8" fillId="0" borderId="2" xfId="2" applyNumberFormat="1" applyFont="1" applyFill="1" applyBorder="1" applyAlignment="1">
      <alignment horizontal="right"/>
    </xf>
    <xf numFmtId="176" fontId="8" fillId="0" borderId="3" xfId="2" applyNumberFormat="1" applyFont="1" applyFill="1" applyBorder="1" applyAlignment="1">
      <alignment horizontal="right"/>
    </xf>
    <xf numFmtId="176" fontId="8" fillId="0" borderId="4" xfId="2" applyNumberFormat="1" applyFont="1" applyFill="1" applyBorder="1" applyAlignment="1">
      <alignment horizontal="right"/>
    </xf>
    <xf numFmtId="0" fontId="7" fillId="0" borderId="10" xfId="0" applyFont="1" applyBorder="1" applyAlignment="1">
      <alignment horizontal="center" vertical="distributed"/>
    </xf>
    <xf numFmtId="38" fontId="8" fillId="0" borderId="7" xfId="1" applyFont="1" applyFill="1" applyBorder="1" applyAlignment="1">
      <alignment vertical="center"/>
    </xf>
    <xf numFmtId="38" fontId="8" fillId="0" borderId="9" xfId="1" applyFont="1" applyFill="1" applyBorder="1" applyAlignment="1">
      <alignment vertical="center"/>
    </xf>
    <xf numFmtId="38" fontId="8" fillId="0" borderId="8" xfId="1" applyFont="1" applyFill="1" applyBorder="1" applyAlignment="1">
      <alignment vertical="center"/>
    </xf>
    <xf numFmtId="38" fontId="8" fillId="0" borderId="2" xfId="1" applyFont="1" applyFill="1" applyBorder="1" applyAlignment="1">
      <alignment vertical="center"/>
    </xf>
    <xf numFmtId="38" fontId="8" fillId="0" borderId="3" xfId="1" applyFont="1" applyFill="1" applyBorder="1" applyAlignment="1">
      <alignment vertical="center"/>
    </xf>
    <xf numFmtId="38" fontId="8" fillId="0" borderId="4" xfId="1" applyFont="1" applyFill="1" applyBorder="1" applyAlignment="1">
      <alignment vertical="center"/>
    </xf>
    <xf numFmtId="180" fontId="8" fillId="0" borderId="7" xfId="1" applyNumberFormat="1" applyFont="1" applyFill="1" applyBorder="1" applyAlignment="1">
      <alignment horizontal="right" vertical="center"/>
    </xf>
    <xf numFmtId="180" fontId="8" fillId="0" borderId="9" xfId="1" applyNumberFormat="1" applyFont="1" applyFill="1" applyBorder="1" applyAlignment="1">
      <alignment horizontal="right" vertical="center"/>
    </xf>
    <xf numFmtId="180" fontId="8" fillId="0" borderId="8" xfId="1" applyNumberFormat="1" applyFont="1" applyFill="1" applyBorder="1" applyAlignment="1">
      <alignment horizontal="right" vertical="center"/>
    </xf>
    <xf numFmtId="38" fontId="8" fillId="0" borderId="2" xfId="1" applyFont="1" applyFill="1" applyBorder="1" applyAlignment="1">
      <alignment horizontal="right" vertical="center"/>
    </xf>
    <xf numFmtId="38" fontId="8" fillId="0" borderId="3" xfId="1" applyFont="1" applyFill="1" applyBorder="1" applyAlignment="1">
      <alignment horizontal="right" vertical="center"/>
    </xf>
    <xf numFmtId="38" fontId="8" fillId="0" borderId="4" xfId="1" applyFont="1" applyFill="1" applyBorder="1" applyAlignment="1">
      <alignment horizontal="right" vertical="center"/>
    </xf>
    <xf numFmtId="180" fontId="8" fillId="0" borderId="17" xfId="1" applyNumberFormat="1" applyFont="1" applyFill="1" applyBorder="1" applyAlignment="1">
      <alignment horizontal="right" vertical="center"/>
    </xf>
    <xf numFmtId="38" fontId="8" fillId="0" borderId="17" xfId="1" applyFont="1" applyFill="1" applyBorder="1" applyAlignment="1">
      <alignment horizontal="right" vertical="center"/>
    </xf>
    <xf numFmtId="180" fontId="8" fillId="0" borderId="7" xfId="1" applyNumberFormat="1" applyFont="1" applyFill="1" applyBorder="1" applyAlignment="1">
      <alignment vertical="center"/>
    </xf>
    <xf numFmtId="180" fontId="8" fillId="0" borderId="8" xfId="1" applyNumberFormat="1" applyFont="1" applyFill="1" applyBorder="1" applyAlignment="1">
      <alignment vertical="center"/>
    </xf>
    <xf numFmtId="38" fontId="8" fillId="0" borderId="10" xfId="1" applyFont="1" applyFill="1" applyBorder="1" applyAlignment="1">
      <alignment vertical="center"/>
    </xf>
    <xf numFmtId="38" fontId="8" fillId="0" borderId="5" xfId="1" applyFont="1" applyFill="1" applyBorder="1" applyAlignment="1">
      <alignment vertical="center"/>
    </xf>
    <xf numFmtId="38" fontId="8" fillId="0" borderId="6" xfId="1" applyFont="1" applyFill="1" applyBorder="1" applyAlignment="1">
      <alignment vertical="center"/>
    </xf>
    <xf numFmtId="180" fontId="8" fillId="0" borderId="10" xfId="1" applyNumberFormat="1" applyFont="1" applyFill="1" applyBorder="1" applyAlignment="1">
      <alignment vertical="center"/>
    </xf>
    <xf numFmtId="180" fontId="8" fillId="0" borderId="6" xfId="1" applyNumberFormat="1" applyFont="1" applyFill="1" applyBorder="1" applyAlignment="1">
      <alignment vertical="center"/>
    </xf>
    <xf numFmtId="180" fontId="8" fillId="0" borderId="10" xfId="1" applyNumberFormat="1" applyFont="1" applyFill="1" applyBorder="1" applyAlignment="1">
      <alignment horizontal="right" vertical="center"/>
    </xf>
    <xf numFmtId="180" fontId="8" fillId="0" borderId="5" xfId="1" applyNumberFormat="1" applyFont="1" applyFill="1" applyBorder="1" applyAlignment="1">
      <alignment horizontal="right" vertical="center"/>
    </xf>
    <xf numFmtId="180" fontId="8" fillId="0" borderId="6" xfId="1" applyNumberFormat="1" applyFont="1" applyFill="1" applyBorder="1" applyAlignment="1">
      <alignment horizontal="right" vertical="center"/>
    </xf>
    <xf numFmtId="38" fontId="8" fillId="0" borderId="14" xfId="1" applyFont="1" applyFill="1" applyBorder="1" applyAlignment="1">
      <alignment vertical="center"/>
    </xf>
    <xf numFmtId="38" fontId="8" fillId="0" borderId="15" xfId="1" applyFont="1" applyFill="1" applyBorder="1" applyAlignment="1">
      <alignment vertical="center"/>
    </xf>
    <xf numFmtId="38" fontId="8" fillId="0" borderId="16" xfId="1" applyFont="1" applyFill="1" applyBorder="1" applyAlignment="1">
      <alignment vertical="center"/>
    </xf>
    <xf numFmtId="180" fontId="8" fillId="0" borderId="14" xfId="1" applyNumberFormat="1" applyFont="1" applyFill="1" applyBorder="1" applyAlignment="1">
      <alignment horizontal="right" vertical="center"/>
    </xf>
    <xf numFmtId="180" fontId="8" fillId="0" borderId="15" xfId="1" applyNumberFormat="1" applyFont="1" applyFill="1" applyBorder="1" applyAlignment="1">
      <alignment horizontal="right" vertical="center"/>
    </xf>
    <xf numFmtId="180" fontId="8" fillId="0" borderId="16" xfId="1" applyNumberFormat="1" applyFont="1" applyFill="1" applyBorder="1" applyAlignment="1">
      <alignment horizontal="right" vertical="center"/>
    </xf>
    <xf numFmtId="38" fontId="8" fillId="0" borderId="18" xfId="1" applyFont="1" applyFill="1" applyBorder="1" applyAlignment="1">
      <alignment horizontal="right" vertical="center"/>
    </xf>
    <xf numFmtId="38" fontId="8" fillId="0" borderId="14" xfId="1" applyFont="1" applyFill="1" applyBorder="1" applyAlignment="1">
      <alignment horizontal="right" vertical="center"/>
    </xf>
    <xf numFmtId="180" fontId="8" fillId="0" borderId="20" xfId="1" applyNumberFormat="1" applyFont="1" applyFill="1" applyBorder="1" applyAlignment="1">
      <alignment horizontal="right" vertical="center"/>
    </xf>
    <xf numFmtId="180" fontId="8" fillId="0" borderId="21" xfId="1" applyNumberFormat="1" applyFont="1" applyFill="1" applyBorder="1" applyAlignment="1">
      <alignment horizontal="right" vertical="center"/>
    </xf>
    <xf numFmtId="180" fontId="8" fillId="0" borderId="22" xfId="1" applyNumberFormat="1" applyFont="1" applyFill="1" applyBorder="1" applyAlignment="1">
      <alignment horizontal="right" vertical="center"/>
    </xf>
    <xf numFmtId="38" fontId="8" fillId="0" borderId="11" xfId="1" applyFont="1" applyFill="1" applyBorder="1"/>
    <xf numFmtId="38" fontId="8" fillId="0" borderId="0" xfId="1" applyFont="1" applyFill="1" applyBorder="1"/>
    <xf numFmtId="38" fontId="8" fillId="0" borderId="11" xfId="1" applyFont="1" applyFill="1" applyBorder="1" applyAlignment="1">
      <alignment horizontal="right" vertical="center"/>
    </xf>
    <xf numFmtId="38" fontId="8" fillId="0" borderId="0" xfId="1" applyFont="1" applyFill="1" applyBorder="1" applyAlignment="1">
      <alignment horizontal="right" vertical="center"/>
    </xf>
    <xf numFmtId="180" fontId="8" fillId="0" borderId="11" xfId="1" applyNumberFormat="1" applyFont="1" applyFill="1" applyBorder="1" applyAlignment="1"/>
    <xf numFmtId="180" fontId="8" fillId="0" borderId="0" xfId="1" applyNumberFormat="1" applyFont="1" applyFill="1" applyBorder="1" applyAlignment="1"/>
    <xf numFmtId="180" fontId="8" fillId="0" borderId="1" xfId="1" applyNumberFormat="1" applyFont="1" applyFill="1" applyBorder="1" applyAlignment="1"/>
    <xf numFmtId="49" fontId="8" fillId="0" borderId="20" xfId="1" applyNumberFormat="1" applyFont="1" applyFill="1" applyBorder="1" applyAlignment="1">
      <alignment horizontal="center" vertical="center"/>
    </xf>
    <xf numFmtId="49" fontId="8" fillId="0" borderId="21" xfId="1" applyNumberFormat="1" applyFont="1" applyFill="1" applyBorder="1" applyAlignment="1">
      <alignment horizontal="center" vertical="center"/>
    </xf>
    <xf numFmtId="49" fontId="8" fillId="0" borderId="22" xfId="1" applyNumberFormat="1" applyFont="1" applyFill="1" applyBorder="1" applyAlignment="1">
      <alignment horizontal="center" vertical="center"/>
    </xf>
    <xf numFmtId="180" fontId="8" fillId="0" borderId="3" xfId="1" applyNumberFormat="1" applyFont="1" applyFill="1" applyBorder="1" applyAlignment="1">
      <alignment horizontal="right" vertical="center" shrinkToFit="1"/>
    </xf>
    <xf numFmtId="180" fontId="8" fillId="0" borderId="5" xfId="1" applyNumberFormat="1" applyFont="1" applyFill="1" applyBorder="1" applyAlignment="1">
      <alignment horizontal="right" vertical="center" shrinkToFit="1"/>
    </xf>
    <xf numFmtId="180" fontId="8" fillId="0" borderId="2" xfId="1" applyNumberFormat="1" applyFont="1" applyFill="1" applyBorder="1" applyAlignment="1">
      <alignment horizontal="right" vertical="center"/>
    </xf>
    <xf numFmtId="180" fontId="8" fillId="0" borderId="3" xfId="1" applyNumberFormat="1" applyFont="1" applyFill="1" applyBorder="1" applyAlignment="1">
      <alignment horizontal="right" vertical="center"/>
    </xf>
    <xf numFmtId="180" fontId="8" fillId="0" borderId="4" xfId="1" applyNumberFormat="1" applyFont="1" applyFill="1" applyBorder="1" applyAlignment="1">
      <alignment horizontal="right" vertical="center"/>
    </xf>
    <xf numFmtId="38" fontId="8" fillId="0" borderId="17" xfId="1" applyFont="1" applyFill="1" applyBorder="1" applyAlignment="1">
      <alignment vertical="center"/>
    </xf>
    <xf numFmtId="180" fontId="8" fillId="0" borderId="17" xfId="1" applyNumberFormat="1" applyFont="1" applyFill="1" applyBorder="1" applyAlignment="1">
      <alignment vertical="center"/>
    </xf>
    <xf numFmtId="176" fontId="8" fillId="0" borderId="2" xfId="1" applyNumberFormat="1" applyFont="1" applyFill="1" applyBorder="1" applyAlignment="1">
      <alignment horizontal="right" vertical="center" shrinkToFit="1"/>
    </xf>
    <xf numFmtId="176" fontId="8" fillId="0" borderId="3" xfId="1" applyNumberFormat="1" applyFont="1" applyFill="1" applyBorder="1" applyAlignment="1">
      <alignment horizontal="right" vertical="center" shrinkToFit="1"/>
    </xf>
    <xf numFmtId="176" fontId="8" fillId="0" borderId="4" xfId="1" applyNumberFormat="1" applyFont="1" applyFill="1" applyBorder="1" applyAlignment="1">
      <alignment horizontal="right" vertical="center" shrinkToFit="1"/>
    </xf>
    <xf numFmtId="38" fontId="8" fillId="0" borderId="18" xfId="1" applyFont="1" applyFill="1" applyBorder="1" applyAlignment="1">
      <alignment vertical="center"/>
    </xf>
    <xf numFmtId="176" fontId="8" fillId="0" borderId="2" xfId="1" applyNumberFormat="1" applyFont="1" applyFill="1" applyBorder="1" applyAlignment="1">
      <alignment horizontal="right" shrinkToFit="1"/>
    </xf>
    <xf numFmtId="176" fontId="8" fillId="0" borderId="3" xfId="1" applyNumberFormat="1" applyFont="1" applyFill="1" applyBorder="1" applyAlignment="1">
      <alignment horizontal="right" shrinkToFit="1"/>
    </xf>
    <xf numFmtId="176" fontId="8" fillId="0" borderId="4" xfId="1" applyNumberFormat="1" applyFont="1" applyFill="1" applyBorder="1" applyAlignment="1">
      <alignment horizontal="right" shrinkToFit="1"/>
    </xf>
    <xf numFmtId="38" fontId="8" fillId="0" borderId="2" xfId="1" applyFont="1" applyFill="1" applyBorder="1"/>
    <xf numFmtId="38" fontId="8" fillId="0" borderId="3" xfId="1" applyFont="1" applyFill="1" applyBorder="1"/>
    <xf numFmtId="38" fontId="8" fillId="0" borderId="4" xfId="1" applyFont="1" applyFill="1" applyBorder="1"/>
    <xf numFmtId="0" fontId="8" fillId="0" borderId="7" xfId="0" applyFont="1" applyFill="1" applyBorder="1" applyAlignment="1">
      <alignment horizontal="left" vertical="top" wrapText="1"/>
    </xf>
    <xf numFmtId="0" fontId="8" fillId="0" borderId="9" xfId="0" applyFont="1" applyFill="1" applyBorder="1" applyAlignment="1">
      <alignment horizontal="left" vertical="top"/>
    </xf>
    <xf numFmtId="0" fontId="8" fillId="0" borderId="8" xfId="0" applyFont="1" applyFill="1" applyBorder="1" applyAlignment="1">
      <alignment horizontal="left" vertical="top"/>
    </xf>
    <xf numFmtId="0" fontId="8" fillId="0" borderId="11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8" fillId="0" borderId="1" xfId="0" applyFont="1" applyFill="1" applyBorder="1" applyAlignment="1">
      <alignment horizontal="left" vertical="top"/>
    </xf>
    <xf numFmtId="0" fontId="8" fillId="0" borderId="10" xfId="0" applyFont="1" applyFill="1" applyBorder="1" applyAlignment="1">
      <alignment horizontal="left" vertical="top"/>
    </xf>
    <xf numFmtId="0" fontId="8" fillId="0" borderId="5" xfId="0" applyFont="1" applyFill="1" applyBorder="1" applyAlignment="1">
      <alignment horizontal="left" vertical="top"/>
    </xf>
    <xf numFmtId="0" fontId="8" fillId="0" borderId="6" xfId="0" applyFont="1" applyFill="1" applyBorder="1" applyAlignment="1">
      <alignment horizontal="left" vertical="top"/>
    </xf>
    <xf numFmtId="180" fontId="8" fillId="0" borderId="5" xfId="1" applyNumberFormat="1" applyFont="1" applyFill="1" applyBorder="1" applyAlignment="1">
      <alignment horizontal="center" vertical="center"/>
    </xf>
    <xf numFmtId="180" fontId="8" fillId="0" borderId="7" xfId="1" applyNumberFormat="1" applyFont="1" applyFill="1" applyBorder="1" applyAlignment="1">
      <alignment horizontal="center" vertical="center"/>
    </xf>
    <xf numFmtId="180" fontId="8" fillId="0" borderId="9" xfId="1" applyNumberFormat="1" applyFont="1" applyFill="1" applyBorder="1" applyAlignment="1">
      <alignment horizontal="center" vertical="center"/>
    </xf>
    <xf numFmtId="180" fontId="8" fillId="0" borderId="10" xfId="1" applyNumberFormat="1" applyFont="1" applyFill="1" applyBorder="1" applyAlignment="1">
      <alignment horizontal="center" vertical="center"/>
    </xf>
    <xf numFmtId="180" fontId="8" fillId="0" borderId="8" xfId="1" applyNumberFormat="1" applyFont="1" applyFill="1" applyBorder="1" applyAlignment="1">
      <alignment horizontal="center" vertical="center"/>
    </xf>
    <xf numFmtId="180" fontId="8" fillId="0" borderId="6" xfId="1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right" vertical="top"/>
    </xf>
    <xf numFmtId="38" fontId="8" fillId="0" borderId="10" xfId="1" applyFont="1" applyFill="1" applyBorder="1" applyAlignment="1">
      <alignment horizontal="right" vertical="top"/>
    </xf>
    <xf numFmtId="38" fontId="8" fillId="0" borderId="5" xfId="1" applyFont="1" applyFill="1" applyBorder="1" applyAlignment="1">
      <alignment horizontal="right" vertical="top"/>
    </xf>
    <xf numFmtId="180" fontId="8" fillId="0" borderId="17" xfId="1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wrapText="1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0" xfId="0" applyFont="1" applyFill="1"/>
    <xf numFmtId="0" fontId="7" fillId="0" borderId="7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right" vertical="center" wrapText="1"/>
    </xf>
    <xf numFmtId="0" fontId="5" fillId="0" borderId="5" xfId="0" applyFont="1" applyFill="1" applyBorder="1" applyAlignment="1">
      <alignment horizontal="right" vertical="center" wrapText="1"/>
    </xf>
    <xf numFmtId="0" fontId="5" fillId="0" borderId="6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right" vertical="center"/>
    </xf>
    <xf numFmtId="0" fontId="5" fillId="0" borderId="6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right"/>
    </xf>
    <xf numFmtId="0" fontId="5" fillId="0" borderId="5" xfId="0" applyFont="1" applyFill="1" applyBorder="1" applyAlignment="1">
      <alignment horizontal="right"/>
    </xf>
    <xf numFmtId="0" fontId="5" fillId="0" borderId="6" xfId="0" applyFont="1" applyFill="1" applyBorder="1" applyAlignment="1">
      <alignment horizontal="right"/>
    </xf>
    <xf numFmtId="0" fontId="5" fillId="0" borderId="17" xfId="0" applyFont="1" applyFill="1" applyBorder="1" applyAlignment="1">
      <alignment horizontal="distributed" vertical="center"/>
    </xf>
    <xf numFmtId="0" fontId="5" fillId="0" borderId="9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" xfId="0" applyFont="1" applyFill="1" applyBorder="1" applyAlignment="1">
      <alignment horizontal="distributed" vertical="center"/>
    </xf>
    <xf numFmtId="0" fontId="13" fillId="0" borderId="17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distributed" vertical="center"/>
    </xf>
    <xf numFmtId="0" fontId="14" fillId="0" borderId="3" xfId="0" applyFont="1" applyFill="1" applyBorder="1" applyAlignment="1">
      <alignment horizontal="distributed" vertical="center"/>
    </xf>
    <xf numFmtId="0" fontId="14" fillId="0" borderId="4" xfId="0" applyFont="1" applyFill="1" applyBorder="1" applyAlignment="1">
      <alignment horizontal="distributed" vertical="center"/>
    </xf>
    <xf numFmtId="0" fontId="12" fillId="0" borderId="2" xfId="0" applyFont="1" applyFill="1" applyBorder="1" applyAlignment="1">
      <alignment horizontal="distributed" vertical="center"/>
    </xf>
    <xf numFmtId="0" fontId="12" fillId="0" borderId="3" xfId="0" applyFont="1" applyFill="1" applyBorder="1" applyAlignment="1">
      <alignment horizontal="distributed" vertical="center"/>
    </xf>
    <xf numFmtId="0" fontId="12" fillId="0" borderId="4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 shrinkToFit="1"/>
    </xf>
    <xf numFmtId="0" fontId="5" fillId="0" borderId="3" xfId="0" applyFont="1" applyFill="1" applyBorder="1" applyAlignment="1">
      <alignment vertical="center" shrinkToFit="1"/>
    </xf>
    <xf numFmtId="0" fontId="5" fillId="0" borderId="4" xfId="0" applyFont="1" applyFill="1" applyBorder="1" applyAlignment="1">
      <alignment vertical="center" shrinkToFit="1"/>
    </xf>
    <xf numFmtId="0" fontId="5" fillId="0" borderId="19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14" fillId="0" borderId="17" xfId="0" applyFont="1" applyFill="1" applyBorder="1" applyAlignment="1">
      <alignment horizontal="distributed" vertical="center"/>
    </xf>
    <xf numFmtId="0" fontId="5" fillId="0" borderId="19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center" vertical="center"/>
    </xf>
    <xf numFmtId="0" fontId="7" fillId="0" borderId="11" xfId="0" applyFont="1" applyFill="1" applyBorder="1"/>
    <xf numFmtId="0" fontId="7" fillId="0" borderId="0" xfId="0" applyFont="1" applyFill="1" applyBorder="1"/>
    <xf numFmtId="0" fontId="7" fillId="0" borderId="1" xfId="0" applyFont="1" applyFill="1" applyBorder="1"/>
    <xf numFmtId="0" fontId="5" fillId="0" borderId="7" xfId="0" applyFont="1" applyFill="1" applyBorder="1" applyAlignment="1">
      <alignment horizontal="center" vertical="center" textRotation="255"/>
    </xf>
    <xf numFmtId="0" fontId="5" fillId="0" borderId="8" xfId="0" applyFont="1" applyFill="1" applyBorder="1" applyAlignment="1">
      <alignment horizontal="center" vertical="center" textRotation="255"/>
    </xf>
    <xf numFmtId="0" fontId="13" fillId="0" borderId="7" xfId="0" applyFont="1" applyFill="1" applyBorder="1" applyAlignment="1">
      <alignment horizontal="distributed" vertical="center"/>
    </xf>
    <xf numFmtId="0" fontId="13" fillId="0" borderId="8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 textRotation="255"/>
    </xf>
    <xf numFmtId="0" fontId="5" fillId="0" borderId="1" xfId="0" applyFont="1" applyFill="1" applyBorder="1" applyAlignment="1">
      <alignment horizontal="center" vertical="center" textRotation="255"/>
    </xf>
    <xf numFmtId="0" fontId="13" fillId="0" borderId="19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0" fontId="5" fillId="0" borderId="1" xfId="0" applyFont="1" applyFill="1" applyBorder="1" applyAlignment="1">
      <alignment horizontal="distributed"/>
    </xf>
    <xf numFmtId="0" fontId="13" fillId="0" borderId="13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distributed" vertical="center"/>
    </xf>
    <xf numFmtId="0" fontId="13" fillId="0" borderId="4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center" vertical="center" textRotation="255"/>
    </xf>
    <xf numFmtId="0" fontId="5" fillId="0" borderId="6" xfId="0" applyFont="1" applyFill="1" applyBorder="1" applyAlignment="1">
      <alignment horizontal="center" vertical="center" textRotation="255"/>
    </xf>
    <xf numFmtId="0" fontId="4" fillId="0" borderId="1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0" fillId="0" borderId="21" xfId="0" applyFill="1" applyBorder="1" applyAlignment="1"/>
    <xf numFmtId="0" fontId="0" fillId="0" borderId="22" xfId="0" applyFill="1" applyBorder="1" applyAlignment="1"/>
    <xf numFmtId="0" fontId="0" fillId="0" borderId="23" xfId="0" applyFill="1" applyBorder="1" applyAlignment="1"/>
    <xf numFmtId="0" fontId="0" fillId="0" borderId="24" xfId="0" applyFill="1" applyBorder="1" applyAlignment="1"/>
    <xf numFmtId="0" fontId="0" fillId="0" borderId="25" xfId="0" applyFill="1" applyBorder="1" applyAlignment="1"/>
    <xf numFmtId="0" fontId="5" fillId="0" borderId="12" xfId="0" applyFont="1" applyFill="1" applyBorder="1" applyAlignment="1">
      <alignment horizontal="distributed" vertical="center"/>
    </xf>
    <xf numFmtId="0" fontId="13" fillId="0" borderId="19" xfId="0" applyFont="1" applyFill="1" applyBorder="1" applyAlignment="1">
      <alignment horizontal="center" vertical="center" shrinkToFit="1"/>
    </xf>
    <xf numFmtId="0" fontId="13" fillId="0" borderId="2" xfId="0" applyFont="1" applyFill="1" applyBorder="1" applyAlignment="1">
      <alignment horizontal="center" vertical="center" shrinkToFit="1"/>
    </xf>
    <xf numFmtId="0" fontId="13" fillId="0" borderId="4" xfId="0" applyFont="1" applyFill="1" applyBorder="1" applyAlignment="1">
      <alignment horizontal="center" vertical="center" shrinkToFit="1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 shrinkToFit="1"/>
    </xf>
    <xf numFmtId="0" fontId="13" fillId="0" borderId="10" xfId="0" applyFont="1" applyFill="1" applyBorder="1" applyAlignment="1">
      <alignment horizontal="center" vertical="center" shrinkToFit="1"/>
    </xf>
    <xf numFmtId="0" fontId="13" fillId="0" borderId="6" xfId="0" applyFont="1" applyFill="1" applyBorder="1" applyAlignment="1">
      <alignment horizontal="center" vertical="center" shrinkToFit="1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6" xfId="0" applyFill="1" applyBorder="1" applyAlignment="1"/>
    <xf numFmtId="0" fontId="0" fillId="0" borderId="27" xfId="0" applyFill="1" applyBorder="1" applyAlignment="1"/>
    <xf numFmtId="0" fontId="0" fillId="0" borderId="28" xfId="0" applyFill="1" applyBorder="1" applyAlignment="1"/>
    <xf numFmtId="0" fontId="7" fillId="0" borderId="10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56" fontId="7" fillId="0" borderId="7" xfId="0" applyNumberFormat="1" applyFont="1" applyFill="1" applyBorder="1" applyAlignment="1">
      <alignment horizontal="center" vertical="center" wrapText="1"/>
    </xf>
    <xf numFmtId="56" fontId="7" fillId="0" borderId="9" xfId="0" applyNumberFormat="1" applyFont="1" applyFill="1" applyBorder="1" applyAlignment="1">
      <alignment horizontal="center" vertical="center" wrapText="1"/>
    </xf>
    <xf numFmtId="56" fontId="7" fillId="0" borderId="8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56" fontId="7" fillId="0" borderId="11" xfId="0" applyNumberFormat="1" applyFont="1" applyFill="1" applyBorder="1" applyAlignment="1">
      <alignment horizontal="center" vertical="center" wrapText="1"/>
    </xf>
    <xf numFmtId="56" fontId="7" fillId="0" borderId="0" xfId="0" applyNumberFormat="1" applyFont="1" applyFill="1" applyBorder="1" applyAlignment="1">
      <alignment horizontal="center" vertical="center" wrapText="1"/>
    </xf>
    <xf numFmtId="56" fontId="7" fillId="0" borderId="1" xfId="0" applyNumberFormat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1" xfId="0" applyFill="1" applyBorder="1"/>
    <xf numFmtId="0" fontId="5" fillId="0" borderId="13" xfId="0" applyFont="1" applyFill="1" applyBorder="1" applyAlignment="1">
      <alignment horizontal="right" vertical="center" wrapText="1"/>
    </xf>
    <xf numFmtId="0" fontId="0" fillId="0" borderId="5" xfId="0" applyFill="1" applyBorder="1" applyAlignment="1">
      <alignment horizontal="right" vertical="center"/>
    </xf>
    <xf numFmtId="0" fontId="0" fillId="0" borderId="6" xfId="0" applyFill="1" applyBorder="1" applyAlignment="1">
      <alignment horizontal="right" vertical="center"/>
    </xf>
    <xf numFmtId="0" fontId="0" fillId="0" borderId="10" xfId="0" applyFill="1" applyBorder="1"/>
    <xf numFmtId="0" fontId="5" fillId="0" borderId="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176" fontId="8" fillId="0" borderId="2" xfId="0" applyNumberFormat="1" applyFont="1" applyFill="1" applyBorder="1"/>
    <xf numFmtId="176" fontId="8" fillId="0" borderId="3" xfId="0" applyNumberFormat="1" applyFont="1" applyFill="1" applyBorder="1"/>
    <xf numFmtId="176" fontId="8" fillId="0" borderId="4" xfId="0" applyNumberFormat="1" applyFont="1" applyFill="1" applyBorder="1"/>
    <xf numFmtId="185" fontId="8" fillId="0" borderId="17" xfId="0" applyNumberFormat="1" applyFont="1" applyFill="1" applyBorder="1"/>
    <xf numFmtId="0" fontId="7" fillId="0" borderId="12" xfId="0" applyFont="1" applyFill="1" applyBorder="1" applyAlignment="1">
      <alignment vertical="center" textRotation="255"/>
    </xf>
    <xf numFmtId="0" fontId="7" fillId="0" borderId="19" xfId="0" applyFont="1" applyFill="1" applyBorder="1" applyAlignment="1">
      <alignment vertical="center" textRotation="255"/>
    </xf>
    <xf numFmtId="0" fontId="5" fillId="0" borderId="11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0" fontId="7" fillId="0" borderId="11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top"/>
    </xf>
    <xf numFmtId="0" fontId="7" fillId="0" borderId="11" xfId="0" applyFont="1" applyFill="1" applyBorder="1" applyAlignment="1">
      <alignment horizontal="left" vertical="top"/>
    </xf>
    <xf numFmtId="0" fontId="5" fillId="0" borderId="11" xfId="0" applyFont="1" applyFill="1" applyBorder="1" applyAlignment="1">
      <alignment horizontal="distributed" vertical="center"/>
    </xf>
    <xf numFmtId="0" fontId="8" fillId="0" borderId="0" xfId="0" applyFont="1" applyFill="1" applyBorder="1"/>
    <xf numFmtId="0" fontId="5" fillId="0" borderId="11" xfId="0" applyFont="1" applyFill="1" applyBorder="1"/>
    <xf numFmtId="0" fontId="8" fillId="0" borderId="5" xfId="0" applyFont="1" applyFill="1" applyBorder="1" applyAlignment="1">
      <alignment vertical="top"/>
    </xf>
    <xf numFmtId="0" fontId="8" fillId="0" borderId="6" xfId="0" applyFont="1" applyFill="1" applyBorder="1" applyAlignment="1">
      <alignment vertical="top"/>
    </xf>
    <xf numFmtId="0" fontId="7" fillId="0" borderId="7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left" vertical="top"/>
    </xf>
    <xf numFmtId="0" fontId="5" fillId="0" borderId="10" xfId="0" applyFont="1" applyFill="1" applyBorder="1"/>
    <xf numFmtId="0" fontId="7" fillId="0" borderId="13" xfId="0" applyFont="1" applyFill="1" applyBorder="1" applyAlignment="1">
      <alignment vertical="center" textRotation="255"/>
    </xf>
    <xf numFmtId="0" fontId="7" fillId="0" borderId="0" xfId="0" applyFont="1" applyFill="1" applyBorder="1" applyAlignment="1">
      <alignment vertical="top" textRotation="255"/>
    </xf>
    <xf numFmtId="0" fontId="5" fillId="0" borderId="0" xfId="0" applyFont="1" applyFill="1" applyBorder="1" applyAlignment="1">
      <alignment horizontal="distributed" vertical="center"/>
    </xf>
    <xf numFmtId="0" fontId="12" fillId="0" borderId="0" xfId="0" applyFont="1" applyFill="1" applyAlignment="1">
      <alignment horizontal="right" vertical="top"/>
    </xf>
    <xf numFmtId="0" fontId="7" fillId="0" borderId="0" xfId="0" applyFont="1" applyFill="1" applyBorder="1"/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83820</xdr:colOff>
      <xdr:row>4</xdr:row>
      <xdr:rowOff>121920</xdr:rowOff>
    </xdr:from>
    <xdr:to>
      <xdr:col>11</xdr:col>
      <xdr:colOff>198120</xdr:colOff>
      <xdr:row>5</xdr:row>
      <xdr:rowOff>30480</xdr:rowOff>
    </xdr:to>
    <xdr:sp macro="" textlink="">
      <xdr:nvSpPr>
        <xdr:cNvPr id="2" name="Arc 5"/>
        <xdr:cNvSpPr>
          <a:spLocks/>
        </xdr:cNvSpPr>
      </xdr:nvSpPr>
      <xdr:spPr bwMode="auto">
        <a:xfrm rot="15974155" flipH="1">
          <a:off x="3554730" y="1657350"/>
          <a:ext cx="182880" cy="114300"/>
        </a:xfrm>
        <a:custGeom>
          <a:avLst/>
          <a:gdLst>
            <a:gd name="T0" fmla="*/ 2147483646 w 43200"/>
            <a:gd name="T1" fmla="*/ 2147483646 h 22615"/>
            <a:gd name="T2" fmla="*/ 2147483646 w 43200"/>
            <a:gd name="T3" fmla="*/ 2147483646 h 22615"/>
            <a:gd name="T4" fmla="*/ 2147483646 w 43200"/>
            <a:gd name="T5" fmla="*/ 2147483646 h 22615"/>
            <a:gd name="T6" fmla="*/ 0 60000 65536"/>
            <a:gd name="T7" fmla="*/ 0 60000 65536"/>
            <a:gd name="T8" fmla="*/ 0 60000 65536"/>
            <a:gd name="T9" fmla="*/ 0 w 43200"/>
            <a:gd name="T10" fmla="*/ 0 h 22615"/>
            <a:gd name="T11" fmla="*/ 43200 w 43200"/>
            <a:gd name="T12" fmla="*/ 22615 h 22615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3200" h="22615" fill="none" extrusionOk="0">
              <a:moveTo>
                <a:pt x="23" y="22615"/>
              </a:moveTo>
              <a:cubicBezTo>
                <a:pt x="7" y="22276"/>
                <a:pt x="0" y="21938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</a:path>
            <a:path w="43200" h="22615" stroke="0" extrusionOk="0">
              <a:moveTo>
                <a:pt x="23" y="22615"/>
              </a:moveTo>
              <a:cubicBezTo>
                <a:pt x="7" y="22276"/>
                <a:pt x="0" y="21938"/>
                <a:pt x="0" y="21600"/>
              </a:cubicBezTo>
              <a:cubicBezTo>
                <a:pt x="0" y="9670"/>
                <a:pt x="9670" y="0"/>
                <a:pt x="21600" y="0"/>
              </a:cubicBezTo>
              <a:cubicBezTo>
                <a:pt x="33529" y="-1"/>
                <a:pt x="43199" y="9670"/>
                <a:pt x="43200" y="21599"/>
              </a:cubicBezTo>
              <a:lnTo>
                <a:pt x="21600" y="21600"/>
              </a:lnTo>
              <a:lnTo>
                <a:pt x="23" y="22615"/>
              </a:lnTo>
              <a:close/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3</xdr:row>
      <xdr:rowOff>156883</xdr:rowOff>
    </xdr:from>
    <xdr:to>
      <xdr:col>11</xdr:col>
      <xdr:colOff>585108</xdr:colOff>
      <xdr:row>4</xdr:row>
      <xdr:rowOff>44104</xdr:rowOff>
    </xdr:to>
    <xdr:sp macro="" textlink="">
      <xdr:nvSpPr>
        <xdr:cNvPr id="5" name="円/楕円 4"/>
        <xdr:cNvSpPr/>
      </xdr:nvSpPr>
      <xdr:spPr>
        <a:xfrm>
          <a:off x="3888441" y="1378324"/>
          <a:ext cx="585108" cy="167368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11</xdr:col>
      <xdr:colOff>201706</xdr:colOff>
      <xdr:row>4</xdr:row>
      <xdr:rowOff>44824</xdr:rowOff>
    </xdr:from>
    <xdr:to>
      <xdr:col>12</xdr:col>
      <xdr:colOff>136873</xdr:colOff>
      <xdr:row>4</xdr:row>
      <xdr:rowOff>212192</xdr:rowOff>
    </xdr:to>
    <xdr:sp macro="" textlink="">
      <xdr:nvSpPr>
        <xdr:cNvPr id="6" name="円/楕円 5"/>
        <xdr:cNvSpPr/>
      </xdr:nvSpPr>
      <xdr:spPr>
        <a:xfrm>
          <a:off x="4090147" y="1546412"/>
          <a:ext cx="585108" cy="167368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53340</xdr:colOff>
      <xdr:row>38</xdr:row>
      <xdr:rowOff>0</xdr:rowOff>
    </xdr:from>
    <xdr:to>
      <xdr:col>19</xdr:col>
      <xdr:colOff>144780</xdr:colOff>
      <xdr:row>38</xdr:row>
      <xdr:rowOff>0</xdr:rowOff>
    </xdr:to>
    <xdr:sp macro="" textlink="">
      <xdr:nvSpPr>
        <xdr:cNvPr id="3" name="Line 4"/>
        <xdr:cNvSpPr>
          <a:spLocks noChangeShapeType="1"/>
        </xdr:cNvSpPr>
      </xdr:nvSpPr>
      <xdr:spPr bwMode="auto">
        <a:xfrm>
          <a:off x="14750415" y="20869275"/>
          <a:ext cx="2057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53340</xdr:colOff>
      <xdr:row>38</xdr:row>
      <xdr:rowOff>0</xdr:rowOff>
    </xdr:from>
    <xdr:to>
      <xdr:col>19</xdr:col>
      <xdr:colOff>144780</xdr:colOff>
      <xdr:row>38</xdr:row>
      <xdr:rowOff>0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14750415" y="20869275"/>
          <a:ext cx="2057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65"/>
  <sheetViews>
    <sheetView tabSelected="1" zoomScale="85" zoomScaleNormal="85" zoomScaleSheetLayoutView="70" workbookViewId="0">
      <selection activeCell="A2" sqref="A2:I2"/>
    </sheetView>
  </sheetViews>
  <sheetFormatPr defaultColWidth="9" defaultRowHeight="13.5" x14ac:dyDescent="0.15"/>
  <cols>
    <col min="1" max="1" width="2.625" style="1" customWidth="1"/>
    <col min="2" max="2" width="0.875" style="1" customWidth="1"/>
    <col min="3" max="3" width="15.125" style="1" customWidth="1"/>
    <col min="4" max="4" width="3.5" style="1" customWidth="1"/>
    <col min="5" max="5" width="5.75" style="1" customWidth="1"/>
    <col min="6" max="6" width="4.625" style="1" customWidth="1"/>
    <col min="7" max="8" width="3.75" style="1" customWidth="1"/>
    <col min="9" max="9" width="3.125" style="1" customWidth="1"/>
    <col min="10" max="10" width="3.875" style="1" customWidth="1"/>
    <col min="11" max="11" width="4" style="1" customWidth="1"/>
    <col min="12" max="12" width="8.5" style="1" customWidth="1"/>
    <col min="13" max="13" width="2.375" style="1" customWidth="1"/>
    <col min="14" max="14" width="3.125" style="1" customWidth="1"/>
    <col min="15" max="15" width="0.625" style="1" customWidth="1"/>
    <col min="16" max="16" width="21.125" style="1" customWidth="1"/>
    <col min="17" max="17" width="1.375" style="1" customWidth="1"/>
    <col min="18" max="18" width="1.125" style="1" customWidth="1"/>
    <col min="19" max="19" width="6.75" style="1" customWidth="1"/>
    <col min="20" max="20" width="10.75" style="1" customWidth="1"/>
    <col min="21" max="21" width="3.125" style="1" customWidth="1"/>
    <col min="22" max="22" width="2.25" style="1" customWidth="1"/>
    <col min="23" max="23" width="1.5" style="1" customWidth="1"/>
    <col min="24" max="24" width="4.625" style="1" customWidth="1"/>
    <col min="25" max="25" width="10" style="1" bestFit="1" customWidth="1"/>
    <col min="26" max="26" width="4.25" style="1" customWidth="1"/>
    <col min="27" max="27" width="1.625" style="29" customWidth="1"/>
    <col min="28" max="28" width="2.25" style="1" customWidth="1"/>
    <col min="29" max="29" width="9.125" style="1" customWidth="1"/>
    <col min="30" max="30" width="6.625" style="1" customWidth="1"/>
    <col min="31" max="31" width="1.75" style="1" customWidth="1"/>
    <col min="32" max="32" width="1" style="1" customWidth="1"/>
    <col min="33" max="33" width="11.125" style="1" customWidth="1"/>
    <col min="34" max="35" width="1.375" style="1" customWidth="1"/>
    <col min="36" max="36" width="1.625" style="1" customWidth="1"/>
    <col min="37" max="37" width="2.125" style="1" customWidth="1"/>
    <col min="38" max="39" width="1.625" style="1" customWidth="1"/>
    <col min="40" max="40" width="1.875" style="1" customWidth="1"/>
    <col min="41" max="41" width="8.625" style="1" customWidth="1"/>
    <col min="42" max="42" width="1.375" style="1" customWidth="1"/>
    <col min="43" max="43" width="1.75" style="1" customWidth="1"/>
    <col min="44" max="44" width="1.375" style="1" customWidth="1"/>
    <col min="45" max="45" width="2.125" style="1" customWidth="1"/>
    <col min="46" max="46" width="1.5" style="1" customWidth="1"/>
    <col min="47" max="47" width="3.625" style="1" customWidth="1"/>
    <col min="48" max="48" width="2.25" style="1" customWidth="1"/>
    <col min="49" max="49" width="2.5" style="1" customWidth="1"/>
    <col min="50" max="50" width="9" style="1"/>
    <col min="51" max="51" width="1" style="1" customWidth="1"/>
    <col min="52" max="52" width="3.25" style="1" customWidth="1"/>
    <col min="53" max="54" width="5.625" style="1" customWidth="1"/>
    <col min="55" max="55" width="7.25" style="1" customWidth="1"/>
    <col min="56" max="56" width="2" style="1" hidden="1" customWidth="1"/>
    <col min="57" max="57" width="7.25" style="1" customWidth="1"/>
    <col min="58" max="58" width="1.75" style="1" customWidth="1"/>
    <col min="59" max="59" width="6.125" style="1" customWidth="1"/>
    <col min="60" max="60" width="1.125" style="1" customWidth="1"/>
    <col min="61" max="61" width="1.375" style="1" customWidth="1"/>
    <col min="62" max="62" width="1.75" style="1" customWidth="1"/>
    <col min="63" max="63" width="3.5" style="1" customWidth="1"/>
    <col min="64" max="64" width="3.25" style="1" customWidth="1"/>
    <col min="65" max="65" width="1.375" style="1" customWidth="1"/>
    <col min="66" max="66" width="1.75" style="1" customWidth="1"/>
    <col min="67" max="67" width="3.375" style="1" customWidth="1"/>
    <col min="68" max="68" width="3.125" style="1" customWidth="1"/>
    <col min="69" max="69" width="1.625" style="1" customWidth="1"/>
    <col min="70" max="16384" width="9" style="1"/>
  </cols>
  <sheetData>
    <row r="1" spans="1:29" ht="39" customHeight="1" x14ac:dyDescent="0.15">
      <c r="A1" s="50" t="s">
        <v>0</v>
      </c>
      <c r="B1" s="50"/>
      <c r="C1" s="50"/>
      <c r="D1" s="50"/>
      <c r="E1" s="50"/>
      <c r="F1" s="50"/>
      <c r="G1" s="50"/>
      <c r="H1" s="50"/>
      <c r="I1" s="51"/>
      <c r="J1" s="52" t="s">
        <v>1</v>
      </c>
      <c r="K1" s="53"/>
      <c r="L1" s="54"/>
      <c r="M1" s="55" t="s">
        <v>2</v>
      </c>
      <c r="N1" s="56"/>
      <c r="O1" s="56"/>
      <c r="P1" s="56"/>
      <c r="Q1" s="56"/>
      <c r="R1" s="57"/>
      <c r="S1" s="52" t="s">
        <v>3</v>
      </c>
      <c r="T1" s="53"/>
      <c r="U1" s="53"/>
      <c r="V1" s="54"/>
      <c r="W1" s="55" t="s">
        <v>4</v>
      </c>
      <c r="X1" s="56"/>
      <c r="Y1" s="56"/>
      <c r="Z1" s="57"/>
      <c r="AA1" s="1"/>
      <c r="AC1" s="347"/>
    </row>
    <row r="2" spans="1:29" ht="39" customHeight="1" x14ac:dyDescent="0.2">
      <c r="A2" s="58" t="s">
        <v>5</v>
      </c>
      <c r="B2" s="58"/>
      <c r="C2" s="58"/>
      <c r="D2" s="58"/>
      <c r="E2" s="58"/>
      <c r="F2" s="58"/>
      <c r="G2" s="58"/>
      <c r="H2" s="58"/>
      <c r="I2" s="59"/>
      <c r="J2" s="52" t="s">
        <v>6</v>
      </c>
      <c r="K2" s="53"/>
      <c r="L2" s="54"/>
      <c r="M2" s="60" t="s">
        <v>7</v>
      </c>
      <c r="N2" s="61"/>
      <c r="O2" s="61"/>
      <c r="P2" s="61"/>
      <c r="Q2" s="61"/>
      <c r="R2" s="62"/>
      <c r="S2" s="52" t="s">
        <v>8</v>
      </c>
      <c r="T2" s="53"/>
      <c r="U2" s="53"/>
      <c r="V2" s="54"/>
      <c r="W2" s="55" t="s">
        <v>9</v>
      </c>
      <c r="X2" s="56"/>
      <c r="Y2" s="56"/>
      <c r="Z2" s="57"/>
      <c r="AA2" s="1"/>
      <c r="AC2" s="348"/>
    </row>
    <row r="3" spans="1:29" ht="18.75" customHeight="1" x14ac:dyDescent="0.15">
      <c r="A3" s="63" t="s">
        <v>10</v>
      </c>
      <c r="B3" s="64"/>
      <c r="C3" s="64"/>
      <c r="D3" s="64"/>
      <c r="E3" s="64"/>
      <c r="F3" s="64"/>
      <c r="G3" s="64"/>
      <c r="H3" s="64"/>
      <c r="I3" s="65"/>
      <c r="J3" s="63" t="s">
        <v>11</v>
      </c>
      <c r="K3" s="64"/>
      <c r="L3" s="64"/>
      <c r="M3" s="64"/>
      <c r="N3" s="65"/>
      <c r="O3" s="63" t="s">
        <v>12</v>
      </c>
      <c r="P3" s="65"/>
      <c r="Q3" s="63" t="s">
        <v>13</v>
      </c>
      <c r="R3" s="66"/>
      <c r="S3" s="66"/>
      <c r="T3" s="66"/>
      <c r="U3" s="66"/>
      <c r="V3" s="66"/>
      <c r="W3" s="66"/>
      <c r="X3" s="66"/>
      <c r="Y3" s="66"/>
      <c r="Z3" s="67"/>
      <c r="AA3" s="1"/>
    </row>
    <row r="4" spans="1:29" ht="21.75" customHeight="1" x14ac:dyDescent="0.15">
      <c r="A4" s="68" t="s">
        <v>14</v>
      </c>
      <c r="B4" s="69"/>
      <c r="C4" s="72" t="s">
        <v>15</v>
      </c>
      <c r="D4" s="66"/>
      <c r="E4" s="73">
        <v>432349</v>
      </c>
      <c r="F4" s="73"/>
      <c r="G4" s="73"/>
      <c r="H4" s="73"/>
      <c r="I4" s="2" t="s">
        <v>16</v>
      </c>
      <c r="J4" s="74" t="s">
        <v>17</v>
      </c>
      <c r="K4" s="75"/>
      <c r="L4" s="75"/>
      <c r="M4" s="75"/>
      <c r="N4" s="76"/>
      <c r="O4" s="83" t="s">
        <v>257</v>
      </c>
      <c r="P4" s="84"/>
      <c r="Q4" s="52" t="s">
        <v>18</v>
      </c>
      <c r="R4" s="53"/>
      <c r="S4" s="53"/>
      <c r="T4" s="53"/>
      <c r="U4" s="54"/>
      <c r="V4" s="89">
        <v>59001897</v>
      </c>
      <c r="W4" s="90"/>
      <c r="X4" s="90"/>
      <c r="Y4" s="90"/>
      <c r="Z4" s="3" t="s">
        <v>19</v>
      </c>
      <c r="AA4" s="1"/>
    </row>
    <row r="5" spans="1:29" ht="21.75" customHeight="1" x14ac:dyDescent="0.15">
      <c r="A5" s="70"/>
      <c r="B5" s="71"/>
      <c r="C5" s="91" t="s">
        <v>20</v>
      </c>
      <c r="D5" s="92"/>
      <c r="E5" s="93">
        <v>1.24866515540401</v>
      </c>
      <c r="F5" s="93"/>
      <c r="G5" s="93"/>
      <c r="H5" s="93"/>
      <c r="I5" s="2" t="s">
        <v>21</v>
      </c>
      <c r="J5" s="77"/>
      <c r="K5" s="78"/>
      <c r="L5" s="78"/>
      <c r="M5" s="78"/>
      <c r="N5" s="79"/>
      <c r="O5" s="85"/>
      <c r="P5" s="86"/>
      <c r="Q5" s="52" t="s">
        <v>22</v>
      </c>
      <c r="R5" s="53"/>
      <c r="S5" s="53"/>
      <c r="T5" s="53"/>
      <c r="U5" s="54"/>
      <c r="V5" s="89">
        <v>56843395</v>
      </c>
      <c r="W5" s="90"/>
      <c r="X5" s="90"/>
      <c r="Y5" s="90"/>
      <c r="Z5" s="3" t="s">
        <v>19</v>
      </c>
      <c r="AA5" s="1"/>
    </row>
    <row r="6" spans="1:29" ht="21.75" customHeight="1" x14ac:dyDescent="0.15">
      <c r="A6" s="68" t="s">
        <v>23</v>
      </c>
      <c r="B6" s="69"/>
      <c r="C6" s="96" t="s">
        <v>24</v>
      </c>
      <c r="D6" s="66"/>
      <c r="E6" s="73">
        <v>428821</v>
      </c>
      <c r="F6" s="73"/>
      <c r="G6" s="73"/>
      <c r="H6" s="73"/>
      <c r="I6" s="2" t="s">
        <v>16</v>
      </c>
      <c r="J6" s="77"/>
      <c r="K6" s="78"/>
      <c r="L6" s="78"/>
      <c r="M6" s="78"/>
      <c r="N6" s="79"/>
      <c r="O6" s="85"/>
      <c r="P6" s="86"/>
      <c r="Q6" s="97" t="s">
        <v>25</v>
      </c>
      <c r="R6" s="98"/>
      <c r="S6" s="53"/>
      <c r="T6" s="53"/>
      <c r="U6" s="54"/>
      <c r="V6" s="89">
        <v>79102926</v>
      </c>
      <c r="W6" s="90"/>
      <c r="X6" s="90"/>
      <c r="Y6" s="90"/>
      <c r="Z6" s="3" t="s">
        <v>19</v>
      </c>
      <c r="AA6" s="1"/>
    </row>
    <row r="7" spans="1:29" ht="23.25" customHeight="1" x14ac:dyDescent="0.15">
      <c r="A7" s="94"/>
      <c r="B7" s="95"/>
      <c r="C7" s="72" t="s">
        <v>26</v>
      </c>
      <c r="D7" s="66"/>
      <c r="E7" s="93">
        <v>3.1724926227882901E-2</v>
      </c>
      <c r="F7" s="93"/>
      <c r="G7" s="93"/>
      <c r="H7" s="93"/>
      <c r="I7" s="2" t="s">
        <v>21</v>
      </c>
      <c r="J7" s="80"/>
      <c r="K7" s="81"/>
      <c r="L7" s="81"/>
      <c r="M7" s="81"/>
      <c r="N7" s="82"/>
      <c r="O7" s="85"/>
      <c r="P7" s="86"/>
      <c r="Q7" s="99"/>
      <c r="R7" s="100"/>
      <c r="S7" s="101" t="s">
        <v>27</v>
      </c>
      <c r="T7" s="98"/>
      <c r="U7" s="53"/>
      <c r="V7" s="89">
        <v>3472886</v>
      </c>
      <c r="W7" s="90"/>
      <c r="X7" s="90"/>
      <c r="Y7" s="90"/>
      <c r="Z7" s="3" t="s">
        <v>19</v>
      </c>
      <c r="AA7" s="1"/>
    </row>
    <row r="8" spans="1:29" ht="16.5" customHeight="1" x14ac:dyDescent="0.15">
      <c r="A8" s="94"/>
      <c r="B8" s="95"/>
      <c r="C8" s="102" t="s">
        <v>28</v>
      </c>
      <c r="D8" s="103"/>
      <c r="E8" s="103"/>
      <c r="F8" s="106">
        <v>115225</v>
      </c>
      <c r="G8" s="106"/>
      <c r="H8" s="106"/>
      <c r="I8" s="108" t="s">
        <v>16</v>
      </c>
      <c r="J8" s="109" t="s">
        <v>29</v>
      </c>
      <c r="K8" s="111">
        <v>71.55</v>
      </c>
      <c r="L8" s="112"/>
      <c r="M8" s="115" t="s">
        <v>30</v>
      </c>
      <c r="N8" s="116"/>
      <c r="O8" s="85"/>
      <c r="P8" s="86"/>
      <c r="Q8" s="97" t="s">
        <v>31</v>
      </c>
      <c r="R8" s="75"/>
      <c r="S8" s="75"/>
      <c r="T8" s="75"/>
      <c r="U8" s="76"/>
      <c r="V8" s="119"/>
      <c r="W8" s="120"/>
      <c r="X8" s="120"/>
      <c r="Y8" s="4">
        <v>0.97</v>
      </c>
      <c r="Z8" s="5"/>
      <c r="AA8" s="1"/>
    </row>
    <row r="9" spans="1:29" ht="21.75" customHeight="1" x14ac:dyDescent="0.15">
      <c r="A9" s="70"/>
      <c r="B9" s="71"/>
      <c r="C9" s="104"/>
      <c r="D9" s="105"/>
      <c r="E9" s="105"/>
      <c r="F9" s="107"/>
      <c r="G9" s="107"/>
      <c r="H9" s="107"/>
      <c r="I9" s="82"/>
      <c r="J9" s="110"/>
      <c r="K9" s="113"/>
      <c r="L9" s="114"/>
      <c r="M9" s="117"/>
      <c r="N9" s="118"/>
      <c r="O9" s="85"/>
      <c r="P9" s="86"/>
      <c r="Q9" s="80"/>
      <c r="R9" s="81"/>
      <c r="S9" s="81"/>
      <c r="T9" s="81"/>
      <c r="U9" s="82"/>
      <c r="V9" s="121" t="s">
        <v>32</v>
      </c>
      <c r="W9" s="122"/>
      <c r="X9" s="122"/>
      <c r="Y9" s="6">
        <v>0.96299999999999997</v>
      </c>
      <c r="Z9" s="7" t="s">
        <v>33</v>
      </c>
      <c r="AA9" s="1"/>
    </row>
    <row r="10" spans="1:29" ht="21.75" customHeight="1" x14ac:dyDescent="0.15">
      <c r="A10" s="123" t="s">
        <v>34</v>
      </c>
      <c r="B10" s="124"/>
      <c r="C10" s="124"/>
      <c r="D10" s="124"/>
      <c r="E10" s="125"/>
      <c r="F10" s="123" t="s">
        <v>35</v>
      </c>
      <c r="G10" s="124"/>
      <c r="H10" s="124"/>
      <c r="I10" s="124"/>
      <c r="J10" s="125"/>
      <c r="K10" s="123" t="s">
        <v>36</v>
      </c>
      <c r="L10" s="124"/>
      <c r="M10" s="124"/>
      <c r="N10" s="125"/>
      <c r="O10" s="85"/>
      <c r="P10" s="86"/>
      <c r="Q10" s="52" t="s">
        <v>37</v>
      </c>
      <c r="R10" s="66"/>
      <c r="S10" s="66"/>
      <c r="T10" s="66"/>
      <c r="U10" s="67"/>
      <c r="V10" s="129">
        <v>5.685952754769148</v>
      </c>
      <c r="W10" s="90"/>
      <c r="X10" s="90"/>
      <c r="Y10" s="90"/>
      <c r="Z10" s="3" t="s">
        <v>21</v>
      </c>
      <c r="AA10" s="1"/>
    </row>
    <row r="11" spans="1:29" ht="21.75" customHeight="1" x14ac:dyDescent="0.15">
      <c r="A11" s="126"/>
      <c r="B11" s="127"/>
      <c r="C11" s="127"/>
      <c r="D11" s="127"/>
      <c r="E11" s="128"/>
      <c r="F11" s="126"/>
      <c r="G11" s="127"/>
      <c r="H11" s="127"/>
      <c r="I11" s="127"/>
      <c r="J11" s="128"/>
      <c r="K11" s="126"/>
      <c r="L11" s="127"/>
      <c r="M11" s="127"/>
      <c r="N11" s="128"/>
      <c r="O11" s="85"/>
      <c r="P11" s="86"/>
      <c r="Q11" s="52" t="s">
        <v>38</v>
      </c>
      <c r="R11" s="66"/>
      <c r="S11" s="66"/>
      <c r="T11" s="66"/>
      <c r="U11" s="67"/>
      <c r="V11" s="129">
        <v>7.402415524413275</v>
      </c>
      <c r="W11" s="90"/>
      <c r="X11" s="90"/>
      <c r="Y11" s="90"/>
      <c r="Z11" s="3" t="s">
        <v>21</v>
      </c>
      <c r="AA11" s="1"/>
    </row>
    <row r="12" spans="1:29" ht="21.75" customHeight="1" x14ac:dyDescent="0.15">
      <c r="A12" s="131" t="s">
        <v>39</v>
      </c>
      <c r="B12" s="132"/>
      <c r="C12" s="103" t="s">
        <v>40</v>
      </c>
      <c r="D12" s="135"/>
      <c r="E12" s="136"/>
      <c r="F12" s="139">
        <v>159397944</v>
      </c>
      <c r="G12" s="140"/>
      <c r="H12" s="140"/>
      <c r="I12" s="140"/>
      <c r="J12" s="141"/>
      <c r="K12" s="139">
        <v>153406933</v>
      </c>
      <c r="L12" s="140"/>
      <c r="M12" s="140"/>
      <c r="N12" s="141"/>
      <c r="O12" s="85"/>
      <c r="P12" s="86"/>
      <c r="Q12" s="52" t="s">
        <v>41</v>
      </c>
      <c r="R12" s="66"/>
      <c r="S12" s="66"/>
      <c r="T12" s="66"/>
      <c r="U12" s="67"/>
      <c r="V12" s="129">
        <v>93.339121023014016</v>
      </c>
      <c r="W12" s="90"/>
      <c r="X12" s="90"/>
      <c r="Y12" s="90"/>
      <c r="Z12" s="3" t="s">
        <v>21</v>
      </c>
      <c r="AA12" s="1"/>
    </row>
    <row r="13" spans="1:29" ht="11.25" customHeight="1" x14ac:dyDescent="0.15">
      <c r="A13" s="133"/>
      <c r="B13" s="134"/>
      <c r="C13" s="137"/>
      <c r="D13" s="137"/>
      <c r="E13" s="138"/>
      <c r="F13" s="142"/>
      <c r="G13" s="143"/>
      <c r="H13" s="143"/>
      <c r="I13" s="143"/>
      <c r="J13" s="144"/>
      <c r="K13" s="142"/>
      <c r="L13" s="143"/>
      <c r="M13" s="143"/>
      <c r="N13" s="144"/>
      <c r="O13" s="85"/>
      <c r="P13" s="86"/>
      <c r="Q13" s="101" t="s">
        <v>42</v>
      </c>
      <c r="R13" s="98"/>
      <c r="S13" s="98"/>
      <c r="T13" s="98"/>
      <c r="U13" s="147"/>
      <c r="V13" s="151">
        <v>79949601</v>
      </c>
      <c r="W13" s="152"/>
      <c r="X13" s="152"/>
      <c r="Y13" s="152"/>
      <c r="Z13" s="130" t="s">
        <v>19</v>
      </c>
      <c r="AA13" s="1"/>
    </row>
    <row r="14" spans="1:29" ht="10.5" customHeight="1" x14ac:dyDescent="0.15">
      <c r="A14" s="131" t="s">
        <v>43</v>
      </c>
      <c r="B14" s="132"/>
      <c r="C14" s="103" t="s">
        <v>44</v>
      </c>
      <c r="D14" s="135"/>
      <c r="E14" s="136"/>
      <c r="F14" s="139">
        <v>154324046</v>
      </c>
      <c r="G14" s="140"/>
      <c r="H14" s="140"/>
      <c r="I14" s="140"/>
      <c r="J14" s="141"/>
      <c r="K14" s="139">
        <v>150901331</v>
      </c>
      <c r="L14" s="140"/>
      <c r="M14" s="140"/>
      <c r="N14" s="141"/>
      <c r="O14" s="85"/>
      <c r="P14" s="86"/>
      <c r="Q14" s="148"/>
      <c r="R14" s="149"/>
      <c r="S14" s="149"/>
      <c r="T14" s="149"/>
      <c r="U14" s="150"/>
      <c r="V14" s="153"/>
      <c r="W14" s="154"/>
      <c r="X14" s="154"/>
      <c r="Y14" s="154"/>
      <c r="Z14" s="82"/>
      <c r="AA14" s="1"/>
    </row>
    <row r="15" spans="1:29" ht="23.25" customHeight="1" x14ac:dyDescent="0.15">
      <c r="A15" s="133"/>
      <c r="B15" s="134"/>
      <c r="C15" s="137"/>
      <c r="D15" s="137"/>
      <c r="E15" s="138"/>
      <c r="F15" s="142"/>
      <c r="G15" s="143"/>
      <c r="H15" s="143"/>
      <c r="I15" s="143"/>
      <c r="J15" s="144"/>
      <c r="K15" s="142"/>
      <c r="L15" s="143"/>
      <c r="M15" s="143"/>
      <c r="N15" s="144"/>
      <c r="O15" s="85"/>
      <c r="P15" s="86"/>
      <c r="Q15" s="52" t="s">
        <v>45</v>
      </c>
      <c r="R15" s="66"/>
      <c r="S15" s="66"/>
      <c r="T15" s="66"/>
      <c r="U15" s="67"/>
      <c r="V15" s="145">
        <v>65031377</v>
      </c>
      <c r="W15" s="146"/>
      <c r="X15" s="146"/>
      <c r="Y15" s="146"/>
      <c r="Z15" s="3" t="s">
        <v>19</v>
      </c>
      <c r="AA15" s="1"/>
    </row>
    <row r="16" spans="1:29" ht="22.5" customHeight="1" x14ac:dyDescent="0.15">
      <c r="A16" s="131" t="s">
        <v>46</v>
      </c>
      <c r="B16" s="132"/>
      <c r="C16" s="103" t="s">
        <v>47</v>
      </c>
      <c r="D16" s="135"/>
      <c r="E16" s="136"/>
      <c r="F16" s="139">
        <v>5073898</v>
      </c>
      <c r="G16" s="140"/>
      <c r="H16" s="140"/>
      <c r="I16" s="140"/>
      <c r="J16" s="141"/>
      <c r="K16" s="139">
        <v>2505602</v>
      </c>
      <c r="L16" s="140"/>
      <c r="M16" s="140"/>
      <c r="N16" s="141"/>
      <c r="O16" s="85"/>
      <c r="P16" s="86"/>
      <c r="Q16" s="101" t="s">
        <v>48</v>
      </c>
      <c r="R16" s="75"/>
      <c r="S16" s="75"/>
      <c r="T16" s="75"/>
      <c r="U16" s="76"/>
      <c r="V16" s="145">
        <v>19066874</v>
      </c>
      <c r="W16" s="146"/>
      <c r="X16" s="146"/>
      <c r="Y16" s="146"/>
      <c r="Z16" s="8" t="s">
        <v>19</v>
      </c>
      <c r="AA16" s="1"/>
    </row>
    <row r="17" spans="1:27" ht="11.25" customHeight="1" x14ac:dyDescent="0.15">
      <c r="A17" s="133"/>
      <c r="B17" s="134"/>
      <c r="C17" s="137"/>
      <c r="D17" s="137"/>
      <c r="E17" s="138"/>
      <c r="F17" s="142"/>
      <c r="G17" s="143"/>
      <c r="H17" s="143"/>
      <c r="I17" s="143"/>
      <c r="J17" s="144"/>
      <c r="K17" s="142"/>
      <c r="L17" s="143"/>
      <c r="M17" s="143"/>
      <c r="N17" s="144"/>
      <c r="O17" s="85"/>
      <c r="P17" s="86"/>
      <c r="Q17" s="157"/>
      <c r="R17" s="158"/>
      <c r="S17" s="158"/>
      <c r="T17" s="158"/>
      <c r="U17" s="159"/>
      <c r="V17" s="172" t="s">
        <v>49</v>
      </c>
      <c r="W17" s="173"/>
      <c r="X17" s="176">
        <v>7876144</v>
      </c>
      <c r="Y17" s="176"/>
      <c r="Z17" s="155" t="s">
        <v>33</v>
      </c>
      <c r="AA17" s="1"/>
    </row>
    <row r="18" spans="1:27" ht="11.25" customHeight="1" x14ac:dyDescent="0.15">
      <c r="A18" s="131" t="s">
        <v>50</v>
      </c>
      <c r="B18" s="132"/>
      <c r="C18" s="103" t="s">
        <v>51</v>
      </c>
      <c r="D18" s="135"/>
      <c r="E18" s="136"/>
      <c r="F18" s="139">
        <v>576143</v>
      </c>
      <c r="G18" s="140"/>
      <c r="H18" s="140"/>
      <c r="I18" s="140"/>
      <c r="J18" s="141"/>
      <c r="K18" s="139">
        <v>106757</v>
      </c>
      <c r="L18" s="140"/>
      <c r="M18" s="140"/>
      <c r="N18" s="141"/>
      <c r="O18" s="85"/>
      <c r="P18" s="86"/>
      <c r="Q18" s="169"/>
      <c r="R18" s="170"/>
      <c r="S18" s="170"/>
      <c r="T18" s="170"/>
      <c r="U18" s="171"/>
      <c r="V18" s="174"/>
      <c r="W18" s="175"/>
      <c r="X18" s="177"/>
      <c r="Y18" s="177"/>
      <c r="Z18" s="156"/>
      <c r="AA18" s="1"/>
    </row>
    <row r="19" spans="1:27" ht="21.75" customHeight="1" x14ac:dyDescent="0.15">
      <c r="A19" s="133"/>
      <c r="B19" s="134"/>
      <c r="C19" s="137"/>
      <c r="D19" s="137"/>
      <c r="E19" s="138"/>
      <c r="F19" s="142"/>
      <c r="G19" s="143"/>
      <c r="H19" s="143"/>
      <c r="I19" s="143"/>
      <c r="J19" s="144"/>
      <c r="K19" s="142"/>
      <c r="L19" s="143"/>
      <c r="M19" s="143"/>
      <c r="N19" s="144"/>
      <c r="O19" s="85"/>
      <c r="P19" s="86"/>
      <c r="Q19" s="101" t="s">
        <v>52</v>
      </c>
      <c r="R19" s="75"/>
      <c r="S19" s="75"/>
      <c r="T19" s="75"/>
      <c r="U19" s="76"/>
      <c r="V19" s="160">
        <v>125914104</v>
      </c>
      <c r="W19" s="161"/>
      <c r="X19" s="161"/>
      <c r="Y19" s="161"/>
      <c r="Z19" s="130" t="s">
        <v>19</v>
      </c>
      <c r="AA19" s="1"/>
    </row>
    <row r="20" spans="1:27" ht="12" customHeight="1" x14ac:dyDescent="0.15">
      <c r="A20" s="131" t="s">
        <v>53</v>
      </c>
      <c r="B20" s="132"/>
      <c r="C20" s="103" t="s">
        <v>54</v>
      </c>
      <c r="D20" s="103"/>
      <c r="E20" s="166"/>
      <c r="F20" s="139">
        <v>4497755</v>
      </c>
      <c r="G20" s="178"/>
      <c r="H20" s="178"/>
      <c r="I20" s="178"/>
      <c r="J20" s="179"/>
      <c r="K20" s="139">
        <v>2398845</v>
      </c>
      <c r="L20" s="178"/>
      <c r="M20" s="178"/>
      <c r="N20" s="179"/>
      <c r="O20" s="85"/>
      <c r="P20" s="86"/>
      <c r="Q20" s="157"/>
      <c r="R20" s="158"/>
      <c r="S20" s="158"/>
      <c r="T20" s="158"/>
      <c r="U20" s="159"/>
      <c r="V20" s="162"/>
      <c r="W20" s="163"/>
      <c r="X20" s="163"/>
      <c r="Y20" s="163"/>
      <c r="Z20" s="82"/>
      <c r="AA20" s="1"/>
    </row>
    <row r="21" spans="1:27" ht="22.5" customHeight="1" x14ac:dyDescent="0.15">
      <c r="A21" s="164"/>
      <c r="B21" s="165"/>
      <c r="C21" s="167"/>
      <c r="D21" s="167"/>
      <c r="E21" s="168"/>
      <c r="F21" s="180"/>
      <c r="G21" s="181"/>
      <c r="H21" s="181"/>
      <c r="I21" s="181"/>
      <c r="J21" s="182"/>
      <c r="K21" s="180"/>
      <c r="L21" s="181"/>
      <c r="M21" s="181"/>
      <c r="N21" s="182"/>
      <c r="O21" s="85"/>
      <c r="P21" s="86"/>
      <c r="Q21" s="52" t="s">
        <v>55</v>
      </c>
      <c r="R21" s="66"/>
      <c r="S21" s="66"/>
      <c r="T21" s="66"/>
      <c r="U21" s="67"/>
      <c r="V21" s="89">
        <v>6408333</v>
      </c>
      <c r="W21" s="90"/>
      <c r="X21" s="90"/>
      <c r="Y21" s="90"/>
      <c r="Z21" s="3" t="s">
        <v>19</v>
      </c>
      <c r="AA21" s="1"/>
    </row>
    <row r="22" spans="1:27" ht="21.75" customHeight="1" x14ac:dyDescent="0.15">
      <c r="A22" s="131" t="s">
        <v>56</v>
      </c>
      <c r="B22" s="132"/>
      <c r="C22" s="103" t="s">
        <v>57</v>
      </c>
      <c r="D22" s="103"/>
      <c r="E22" s="166"/>
      <c r="F22" s="187">
        <v>2098910</v>
      </c>
      <c r="G22" s="188"/>
      <c r="H22" s="188"/>
      <c r="I22" s="188"/>
      <c r="J22" s="189"/>
      <c r="K22" s="187">
        <v>-2210889</v>
      </c>
      <c r="L22" s="188"/>
      <c r="M22" s="188"/>
      <c r="N22" s="189"/>
      <c r="O22" s="85"/>
      <c r="P22" s="86"/>
      <c r="Q22" s="52" t="s">
        <v>58</v>
      </c>
      <c r="R22" s="66"/>
      <c r="S22" s="66"/>
      <c r="T22" s="66"/>
      <c r="U22" s="67"/>
      <c r="V22" s="89">
        <v>20000</v>
      </c>
      <c r="W22" s="90"/>
      <c r="X22" s="90"/>
      <c r="Y22" s="90"/>
      <c r="Z22" s="3" t="s">
        <v>59</v>
      </c>
      <c r="AA22" s="1"/>
    </row>
    <row r="23" spans="1:27" ht="11.25" customHeight="1" x14ac:dyDescent="0.15">
      <c r="A23" s="133"/>
      <c r="B23" s="134"/>
      <c r="C23" s="105"/>
      <c r="D23" s="105"/>
      <c r="E23" s="186"/>
      <c r="F23" s="190"/>
      <c r="G23" s="191"/>
      <c r="H23" s="191"/>
      <c r="I23" s="191"/>
      <c r="J23" s="192"/>
      <c r="K23" s="190"/>
      <c r="L23" s="191"/>
      <c r="M23" s="191"/>
      <c r="N23" s="192"/>
      <c r="O23" s="85"/>
      <c r="P23" s="86"/>
      <c r="Q23" s="123" t="s">
        <v>60</v>
      </c>
      <c r="R23" s="183"/>
      <c r="S23" s="183"/>
      <c r="T23" s="183"/>
      <c r="U23" s="183"/>
      <c r="V23" s="183"/>
      <c r="W23" s="183"/>
      <c r="X23" s="183"/>
      <c r="Y23" s="183"/>
      <c r="Z23" s="184"/>
      <c r="AA23" s="1"/>
    </row>
    <row r="24" spans="1:27" ht="10.5" customHeight="1" x14ac:dyDescent="0.15">
      <c r="A24" s="131" t="s">
        <v>61</v>
      </c>
      <c r="B24" s="132"/>
      <c r="C24" s="103" t="s">
        <v>62</v>
      </c>
      <c r="D24" s="103"/>
      <c r="E24" s="166"/>
      <c r="F24" s="187">
        <v>2710446</v>
      </c>
      <c r="G24" s="188"/>
      <c r="H24" s="188"/>
      <c r="I24" s="188"/>
      <c r="J24" s="189"/>
      <c r="K24" s="187">
        <v>3251695</v>
      </c>
      <c r="L24" s="188"/>
      <c r="M24" s="188"/>
      <c r="N24" s="189"/>
      <c r="O24" s="85"/>
      <c r="P24" s="86"/>
      <c r="Q24" s="157"/>
      <c r="R24" s="185"/>
      <c r="S24" s="185"/>
      <c r="T24" s="185"/>
      <c r="U24" s="185"/>
      <c r="V24" s="185"/>
      <c r="W24" s="185"/>
      <c r="X24" s="185"/>
      <c r="Y24" s="185"/>
      <c r="Z24" s="159"/>
      <c r="AA24" s="1"/>
    </row>
    <row r="25" spans="1:27" ht="18" customHeight="1" x14ac:dyDescent="0.15">
      <c r="A25" s="133"/>
      <c r="B25" s="134"/>
      <c r="C25" s="105"/>
      <c r="D25" s="105"/>
      <c r="E25" s="186"/>
      <c r="F25" s="190"/>
      <c r="G25" s="191"/>
      <c r="H25" s="191"/>
      <c r="I25" s="191"/>
      <c r="J25" s="192"/>
      <c r="K25" s="190"/>
      <c r="L25" s="191"/>
      <c r="M25" s="191"/>
      <c r="N25" s="192"/>
      <c r="O25" s="85"/>
      <c r="P25" s="86"/>
      <c r="Q25" s="169"/>
      <c r="R25" s="170"/>
      <c r="S25" s="170"/>
      <c r="T25" s="170"/>
      <c r="U25" s="170"/>
      <c r="V25" s="170"/>
      <c r="W25" s="170"/>
      <c r="X25" s="170"/>
      <c r="Y25" s="170"/>
      <c r="Z25" s="171"/>
      <c r="AA25" s="1"/>
    </row>
    <row r="26" spans="1:27" ht="11.25" customHeight="1" x14ac:dyDescent="0.15">
      <c r="A26" s="131" t="s">
        <v>63</v>
      </c>
      <c r="B26" s="132"/>
      <c r="C26" s="103" t="s">
        <v>64</v>
      </c>
      <c r="D26" s="103"/>
      <c r="E26" s="166"/>
      <c r="F26" s="187">
        <v>0</v>
      </c>
      <c r="G26" s="188"/>
      <c r="H26" s="188"/>
      <c r="I26" s="188"/>
      <c r="J26" s="189"/>
      <c r="K26" s="187">
        <v>0</v>
      </c>
      <c r="L26" s="188"/>
      <c r="M26" s="188"/>
      <c r="N26" s="189"/>
      <c r="O26" s="85"/>
      <c r="P26" s="86"/>
      <c r="Q26" s="97" t="s">
        <v>65</v>
      </c>
      <c r="R26" s="98"/>
      <c r="S26" s="98"/>
      <c r="T26" s="98"/>
      <c r="U26" s="147"/>
      <c r="V26" s="196" t="s">
        <v>66</v>
      </c>
      <c r="W26" s="197"/>
      <c r="X26" s="197"/>
      <c r="Y26" s="200">
        <v>11.25</v>
      </c>
      <c r="Z26" s="130" t="s">
        <v>21</v>
      </c>
      <c r="AA26" s="1"/>
    </row>
    <row r="27" spans="1:27" ht="11.25" customHeight="1" x14ac:dyDescent="0.15">
      <c r="A27" s="164"/>
      <c r="B27" s="165"/>
      <c r="C27" s="167"/>
      <c r="D27" s="167"/>
      <c r="E27" s="168"/>
      <c r="F27" s="193"/>
      <c r="G27" s="194"/>
      <c r="H27" s="194"/>
      <c r="I27" s="194"/>
      <c r="J27" s="195"/>
      <c r="K27" s="193"/>
      <c r="L27" s="194"/>
      <c r="M27" s="194"/>
      <c r="N27" s="195"/>
      <c r="O27" s="85"/>
      <c r="P27" s="86"/>
      <c r="Q27" s="148"/>
      <c r="R27" s="149"/>
      <c r="S27" s="149"/>
      <c r="T27" s="149"/>
      <c r="U27" s="150"/>
      <c r="V27" s="198"/>
      <c r="W27" s="199"/>
      <c r="X27" s="199"/>
      <c r="Y27" s="201"/>
      <c r="Z27" s="82"/>
      <c r="AA27" s="1"/>
    </row>
    <row r="28" spans="1:27" ht="10.5" customHeight="1" x14ac:dyDescent="0.15">
      <c r="A28" s="133"/>
      <c r="B28" s="134"/>
      <c r="C28" s="105"/>
      <c r="D28" s="105"/>
      <c r="E28" s="186"/>
      <c r="F28" s="190"/>
      <c r="G28" s="191"/>
      <c r="H28" s="191"/>
      <c r="I28" s="191"/>
      <c r="J28" s="192"/>
      <c r="K28" s="190"/>
      <c r="L28" s="191"/>
      <c r="M28" s="191"/>
      <c r="N28" s="192"/>
      <c r="O28" s="85"/>
      <c r="P28" s="86"/>
      <c r="Q28" s="97" t="s">
        <v>67</v>
      </c>
      <c r="R28" s="98"/>
      <c r="S28" s="98"/>
      <c r="T28" s="98"/>
      <c r="U28" s="147"/>
      <c r="V28" s="196" t="s">
        <v>66</v>
      </c>
      <c r="W28" s="197"/>
      <c r="X28" s="197"/>
      <c r="Y28" s="200">
        <v>16.25</v>
      </c>
      <c r="Z28" s="130" t="s">
        <v>21</v>
      </c>
      <c r="AA28" s="1"/>
    </row>
    <row r="29" spans="1:27" ht="11.25" customHeight="1" x14ac:dyDescent="0.15">
      <c r="A29" s="131" t="s">
        <v>68</v>
      </c>
      <c r="B29" s="132"/>
      <c r="C29" s="103" t="s">
        <v>69</v>
      </c>
      <c r="D29" s="103"/>
      <c r="E29" s="166"/>
      <c r="F29" s="160">
        <v>4357912</v>
      </c>
      <c r="G29" s="161"/>
      <c r="H29" s="161"/>
      <c r="I29" s="161"/>
      <c r="J29" s="210"/>
      <c r="K29" s="160">
        <v>3427124</v>
      </c>
      <c r="L29" s="161"/>
      <c r="M29" s="161"/>
      <c r="N29" s="210"/>
      <c r="O29" s="85"/>
      <c r="P29" s="86"/>
      <c r="Q29" s="148"/>
      <c r="R29" s="149"/>
      <c r="S29" s="149"/>
      <c r="T29" s="149"/>
      <c r="U29" s="150"/>
      <c r="V29" s="198"/>
      <c r="W29" s="199"/>
      <c r="X29" s="199"/>
      <c r="Y29" s="201"/>
      <c r="Z29" s="82"/>
      <c r="AA29" s="1"/>
    </row>
    <row r="30" spans="1:27" ht="11.25" customHeight="1" x14ac:dyDescent="0.15">
      <c r="A30" s="204"/>
      <c r="B30" s="165"/>
      <c r="C30" s="167"/>
      <c r="D30" s="167"/>
      <c r="E30" s="168"/>
      <c r="F30" s="209"/>
      <c r="G30" s="211"/>
      <c r="H30" s="211"/>
      <c r="I30" s="211"/>
      <c r="J30" s="212"/>
      <c r="K30" s="209"/>
      <c r="L30" s="211"/>
      <c r="M30" s="211"/>
      <c r="N30" s="212"/>
      <c r="O30" s="85"/>
      <c r="P30" s="86"/>
      <c r="Q30" s="97" t="s">
        <v>70</v>
      </c>
      <c r="R30" s="98"/>
      <c r="S30" s="98"/>
      <c r="T30" s="98"/>
      <c r="U30" s="147"/>
      <c r="V30" s="214">
        <v>0</v>
      </c>
      <c r="W30" s="215"/>
      <c r="X30" s="215"/>
      <c r="Y30" s="202">
        <v>25</v>
      </c>
      <c r="Z30" s="130" t="s">
        <v>21</v>
      </c>
      <c r="AA30" s="1"/>
    </row>
    <row r="31" spans="1:27" ht="10.5" customHeight="1" x14ac:dyDescent="0.15">
      <c r="A31" s="133"/>
      <c r="B31" s="134"/>
      <c r="C31" s="105"/>
      <c r="D31" s="105"/>
      <c r="E31" s="186"/>
      <c r="F31" s="162"/>
      <c r="G31" s="163"/>
      <c r="H31" s="163"/>
      <c r="I31" s="163"/>
      <c r="J31" s="213"/>
      <c r="K31" s="162"/>
      <c r="L31" s="163"/>
      <c r="M31" s="163"/>
      <c r="N31" s="213"/>
      <c r="O31" s="85"/>
      <c r="P31" s="86"/>
      <c r="Q31" s="148"/>
      <c r="R31" s="149"/>
      <c r="S31" s="149"/>
      <c r="T31" s="149"/>
      <c r="U31" s="150"/>
      <c r="V31" s="216"/>
      <c r="W31" s="217"/>
      <c r="X31" s="217"/>
      <c r="Y31" s="203"/>
      <c r="Z31" s="82"/>
      <c r="AA31" s="1"/>
    </row>
    <row r="32" spans="1:27" ht="11.25" customHeight="1" x14ac:dyDescent="0.15">
      <c r="A32" s="131" t="s">
        <v>71</v>
      </c>
      <c r="B32" s="132"/>
      <c r="C32" s="103" t="s">
        <v>72</v>
      </c>
      <c r="D32" s="135"/>
      <c r="E32" s="136"/>
      <c r="F32" s="139">
        <v>451444</v>
      </c>
      <c r="G32" s="140"/>
      <c r="H32" s="140"/>
      <c r="I32" s="140"/>
      <c r="J32" s="141"/>
      <c r="K32" s="160">
        <v>-2386318</v>
      </c>
      <c r="L32" s="140"/>
      <c r="M32" s="140"/>
      <c r="N32" s="141"/>
      <c r="O32" s="85"/>
      <c r="P32" s="86"/>
      <c r="Q32" s="97" t="s">
        <v>73</v>
      </c>
      <c r="R32" s="98"/>
      <c r="S32" s="98"/>
      <c r="T32" s="98"/>
      <c r="U32" s="147"/>
      <c r="V32" s="196" t="s">
        <v>66</v>
      </c>
      <c r="W32" s="197"/>
      <c r="X32" s="197"/>
      <c r="Y32" s="202">
        <v>350</v>
      </c>
      <c r="Z32" s="130" t="s">
        <v>21</v>
      </c>
      <c r="AA32" s="1"/>
    </row>
    <row r="33" spans="1:27" ht="11.25" customHeight="1" x14ac:dyDescent="0.15">
      <c r="A33" s="204"/>
      <c r="B33" s="165"/>
      <c r="C33" s="167"/>
      <c r="D33" s="205"/>
      <c r="E33" s="206"/>
      <c r="F33" s="180"/>
      <c r="G33" s="207"/>
      <c r="H33" s="207"/>
      <c r="I33" s="207"/>
      <c r="J33" s="208"/>
      <c r="K33" s="209"/>
      <c r="L33" s="207"/>
      <c r="M33" s="207"/>
      <c r="N33" s="208"/>
      <c r="O33" s="85"/>
      <c r="P33" s="86"/>
      <c r="Q33" s="148"/>
      <c r="R33" s="149"/>
      <c r="S33" s="149"/>
      <c r="T33" s="149"/>
      <c r="U33" s="150"/>
      <c r="V33" s="198"/>
      <c r="W33" s="199"/>
      <c r="X33" s="199"/>
      <c r="Y33" s="203"/>
      <c r="Z33" s="82"/>
      <c r="AA33" s="1"/>
    </row>
    <row r="34" spans="1:27" ht="10.5" customHeight="1" x14ac:dyDescent="0.15">
      <c r="A34" s="133"/>
      <c r="B34" s="134"/>
      <c r="C34" s="137"/>
      <c r="D34" s="137"/>
      <c r="E34" s="138"/>
      <c r="F34" s="142"/>
      <c r="G34" s="143"/>
      <c r="H34" s="143"/>
      <c r="I34" s="143"/>
      <c r="J34" s="144"/>
      <c r="K34" s="142"/>
      <c r="L34" s="143"/>
      <c r="M34" s="143"/>
      <c r="N34" s="144"/>
      <c r="O34" s="87"/>
      <c r="P34" s="88"/>
      <c r="Q34" s="218"/>
      <c r="R34" s="219"/>
      <c r="S34" s="219"/>
      <c r="T34" s="219"/>
      <c r="U34" s="219"/>
      <c r="V34" s="219"/>
      <c r="W34" s="219"/>
      <c r="X34" s="219"/>
      <c r="Y34" s="219"/>
      <c r="Z34" s="220"/>
      <c r="AA34" s="1"/>
    </row>
    <row r="35" spans="1:27" ht="17.25" customHeight="1" x14ac:dyDescent="0.15">
      <c r="A35" s="221" t="s">
        <v>74</v>
      </c>
      <c r="B35" s="222"/>
      <c r="C35" s="222"/>
      <c r="D35" s="222"/>
      <c r="E35" s="222"/>
      <c r="F35" s="222"/>
      <c r="G35" s="222"/>
      <c r="H35" s="223" t="s">
        <v>75</v>
      </c>
      <c r="I35" s="224"/>
      <c r="J35" s="224"/>
      <c r="K35" s="224"/>
      <c r="L35" s="225" t="s">
        <v>76</v>
      </c>
      <c r="M35" s="226"/>
      <c r="N35" s="9"/>
      <c r="O35" s="10"/>
      <c r="P35" s="11" t="s">
        <v>77</v>
      </c>
      <c r="Q35" s="10"/>
      <c r="R35" s="10"/>
      <c r="S35" s="10"/>
      <c r="T35" s="12" t="s">
        <v>78</v>
      </c>
      <c r="U35" s="223" t="s">
        <v>75</v>
      </c>
      <c r="V35" s="224"/>
      <c r="W35" s="224"/>
      <c r="X35" s="224"/>
      <c r="Y35" s="13" t="s">
        <v>79</v>
      </c>
      <c r="Z35" s="14"/>
      <c r="AA35" s="1"/>
    </row>
    <row r="36" spans="1:27" ht="28.5" customHeight="1" x14ac:dyDescent="0.15">
      <c r="A36" s="63" t="s">
        <v>80</v>
      </c>
      <c r="B36" s="227"/>
      <c r="C36" s="228"/>
      <c r="D36" s="229" t="s">
        <v>81</v>
      </c>
      <c r="E36" s="230"/>
      <c r="F36" s="231"/>
      <c r="G36" s="229" t="s">
        <v>82</v>
      </c>
      <c r="H36" s="66"/>
      <c r="I36" s="66"/>
      <c r="J36" s="67"/>
      <c r="K36" s="229" t="s">
        <v>83</v>
      </c>
      <c r="L36" s="66"/>
      <c r="M36" s="67"/>
      <c r="N36" s="232" t="s">
        <v>84</v>
      </c>
      <c r="O36" s="233"/>
      <c r="P36" s="233"/>
      <c r="Q36" s="234"/>
      <c r="R36" s="63" t="s">
        <v>85</v>
      </c>
      <c r="S36" s="227"/>
      <c r="T36" s="228"/>
      <c r="U36" s="229" t="s">
        <v>86</v>
      </c>
      <c r="V36" s="230"/>
      <c r="W36" s="230"/>
      <c r="X36" s="230"/>
      <c r="Y36" s="230"/>
      <c r="Z36" s="231"/>
      <c r="AA36" s="1"/>
    </row>
    <row r="37" spans="1:27" ht="20.25" customHeight="1" x14ac:dyDescent="0.15">
      <c r="A37" s="123" t="s">
        <v>87</v>
      </c>
      <c r="B37" s="75"/>
      <c r="C37" s="76"/>
      <c r="D37" s="235">
        <v>2112</v>
      </c>
      <c r="E37" s="236"/>
      <c r="F37" s="237"/>
      <c r="G37" s="235">
        <v>663212</v>
      </c>
      <c r="H37" s="73"/>
      <c r="I37" s="73"/>
      <c r="J37" s="238"/>
      <c r="K37" s="235">
        <v>314021</v>
      </c>
      <c r="L37" s="73"/>
      <c r="M37" s="238"/>
      <c r="N37" s="52" t="s">
        <v>88</v>
      </c>
      <c r="O37" s="53"/>
      <c r="P37" s="53"/>
      <c r="Q37" s="15"/>
      <c r="R37" s="239" t="s">
        <v>258</v>
      </c>
      <c r="S37" s="240"/>
      <c r="T37" s="241"/>
      <c r="U37" s="242">
        <v>1060000</v>
      </c>
      <c r="V37" s="243"/>
      <c r="W37" s="243"/>
      <c r="X37" s="243"/>
      <c r="Y37" s="243"/>
      <c r="Z37" s="244"/>
      <c r="AA37" s="1"/>
    </row>
    <row r="38" spans="1:27" ht="20.25" customHeight="1" x14ac:dyDescent="0.15">
      <c r="A38" s="16"/>
      <c r="B38" s="63" t="s">
        <v>90</v>
      </c>
      <c r="C38" s="67"/>
      <c r="D38" s="235">
        <v>206</v>
      </c>
      <c r="E38" s="236"/>
      <c r="F38" s="237"/>
      <c r="G38" s="235">
        <v>66669</v>
      </c>
      <c r="H38" s="73"/>
      <c r="I38" s="73"/>
      <c r="J38" s="238"/>
      <c r="K38" s="235">
        <v>323636</v>
      </c>
      <c r="L38" s="73"/>
      <c r="M38" s="238"/>
      <c r="N38" s="52" t="s">
        <v>91</v>
      </c>
      <c r="O38" s="53"/>
      <c r="P38" s="53"/>
      <c r="Q38" s="15"/>
      <c r="R38" s="239" t="s">
        <v>259</v>
      </c>
      <c r="S38" s="240"/>
      <c r="T38" s="241"/>
      <c r="U38" s="242">
        <v>900000</v>
      </c>
      <c r="V38" s="243"/>
      <c r="W38" s="243"/>
      <c r="X38" s="243"/>
      <c r="Y38" s="243"/>
      <c r="Z38" s="244"/>
      <c r="AA38" s="1"/>
    </row>
    <row r="39" spans="1:27" ht="20.25" customHeight="1" x14ac:dyDescent="0.15">
      <c r="A39" s="52" t="s">
        <v>92</v>
      </c>
      <c r="B39" s="53"/>
      <c r="C39" s="54"/>
      <c r="D39" s="235">
        <v>5</v>
      </c>
      <c r="E39" s="73"/>
      <c r="F39" s="238"/>
      <c r="G39" s="235">
        <v>2100</v>
      </c>
      <c r="H39" s="73"/>
      <c r="I39" s="73"/>
      <c r="J39" s="238"/>
      <c r="K39" s="235">
        <v>420000</v>
      </c>
      <c r="L39" s="73"/>
      <c r="M39" s="238"/>
      <c r="N39" s="52" t="s">
        <v>93</v>
      </c>
      <c r="O39" s="53"/>
      <c r="P39" s="53"/>
      <c r="Q39" s="15"/>
      <c r="R39" s="239" t="s">
        <v>259</v>
      </c>
      <c r="S39" s="240"/>
      <c r="T39" s="241"/>
      <c r="U39" s="242">
        <v>820000</v>
      </c>
      <c r="V39" s="243"/>
      <c r="W39" s="243"/>
      <c r="X39" s="243"/>
      <c r="Y39" s="243"/>
      <c r="Z39" s="244"/>
      <c r="AA39" s="1"/>
    </row>
    <row r="40" spans="1:27" ht="20.25" customHeight="1" x14ac:dyDescent="0.15">
      <c r="A40" s="52" t="s">
        <v>94</v>
      </c>
      <c r="B40" s="53"/>
      <c r="C40" s="54"/>
      <c r="D40" s="235">
        <v>0</v>
      </c>
      <c r="E40" s="73"/>
      <c r="F40" s="238"/>
      <c r="G40" s="235">
        <v>0</v>
      </c>
      <c r="H40" s="73"/>
      <c r="I40" s="73"/>
      <c r="J40" s="238"/>
      <c r="K40" s="235">
        <v>0</v>
      </c>
      <c r="L40" s="73"/>
      <c r="M40" s="238"/>
      <c r="N40" s="52"/>
      <c r="O40" s="53"/>
      <c r="P40" s="53"/>
      <c r="Q40" s="15"/>
      <c r="R40" s="239" t="s">
        <v>89</v>
      </c>
      <c r="S40" s="240"/>
      <c r="T40" s="241"/>
      <c r="U40" s="242"/>
      <c r="V40" s="243"/>
      <c r="W40" s="243"/>
      <c r="X40" s="243"/>
      <c r="Y40" s="243"/>
      <c r="Z40" s="244"/>
      <c r="AA40" s="1"/>
    </row>
    <row r="41" spans="1:27" ht="20.25" customHeight="1" x14ac:dyDescent="0.15">
      <c r="A41" s="52" t="s">
        <v>95</v>
      </c>
      <c r="B41" s="53"/>
      <c r="C41" s="54"/>
      <c r="D41" s="235">
        <v>0</v>
      </c>
      <c r="E41" s="73"/>
      <c r="F41" s="238"/>
      <c r="G41" s="235">
        <v>0</v>
      </c>
      <c r="H41" s="73"/>
      <c r="I41" s="73"/>
      <c r="J41" s="238"/>
      <c r="K41" s="235">
        <v>0</v>
      </c>
      <c r="L41" s="236"/>
      <c r="M41" s="237"/>
      <c r="N41" s="123" t="s">
        <v>96</v>
      </c>
      <c r="O41" s="76"/>
      <c r="P41" s="17" t="s">
        <v>97</v>
      </c>
      <c r="Q41" s="18"/>
      <c r="R41" s="239" t="s">
        <v>259</v>
      </c>
      <c r="S41" s="240"/>
      <c r="T41" s="241"/>
      <c r="U41" s="242">
        <v>640000</v>
      </c>
      <c r="V41" s="243"/>
      <c r="W41" s="243"/>
      <c r="X41" s="243"/>
      <c r="Y41" s="243"/>
      <c r="Z41" s="244"/>
      <c r="AA41" s="1"/>
    </row>
    <row r="42" spans="1:27" ht="20.25" customHeight="1" x14ac:dyDescent="0.15">
      <c r="A42" s="63" t="s">
        <v>98</v>
      </c>
      <c r="B42" s="64"/>
      <c r="C42" s="65"/>
      <c r="D42" s="235">
        <f>D37+D39</f>
        <v>2117</v>
      </c>
      <c r="E42" s="73"/>
      <c r="F42" s="238"/>
      <c r="G42" s="235">
        <f>G37+G39</f>
        <v>665312</v>
      </c>
      <c r="H42" s="73"/>
      <c r="I42" s="73"/>
      <c r="J42" s="238"/>
      <c r="K42" s="235">
        <f>G42/D42*1000</f>
        <v>314271.13840340101</v>
      </c>
      <c r="L42" s="73"/>
      <c r="M42" s="238"/>
      <c r="N42" s="77"/>
      <c r="O42" s="79"/>
      <c r="P42" s="17" t="s">
        <v>99</v>
      </c>
      <c r="Q42" s="18"/>
      <c r="R42" s="239" t="s">
        <v>259</v>
      </c>
      <c r="S42" s="240"/>
      <c r="T42" s="241"/>
      <c r="U42" s="242">
        <v>580000</v>
      </c>
      <c r="V42" s="243"/>
      <c r="W42" s="243"/>
      <c r="X42" s="243"/>
      <c r="Y42" s="243"/>
      <c r="Z42" s="244"/>
      <c r="AA42" s="1"/>
    </row>
    <row r="43" spans="1:27" ht="20.25" customHeight="1" x14ac:dyDescent="0.15">
      <c r="A43" s="245"/>
      <c r="B43" s="184"/>
      <c r="C43" s="246" t="s">
        <v>100</v>
      </c>
      <c r="D43" s="109" t="s">
        <v>101</v>
      </c>
      <c r="E43" s="68" t="s">
        <v>102</v>
      </c>
      <c r="F43" s="124"/>
      <c r="G43" s="125"/>
      <c r="H43" s="68" t="s">
        <v>103</v>
      </c>
      <c r="I43" s="248"/>
      <c r="J43" s="248"/>
      <c r="K43" s="249"/>
      <c r="L43" s="68" t="s">
        <v>104</v>
      </c>
      <c r="M43" s="69"/>
      <c r="N43" s="253" t="s">
        <v>105</v>
      </c>
      <c r="O43" s="79"/>
      <c r="P43" s="17" t="s">
        <v>106</v>
      </c>
      <c r="Q43" s="18"/>
      <c r="R43" s="239" t="s">
        <v>259</v>
      </c>
      <c r="S43" s="240"/>
      <c r="T43" s="241"/>
      <c r="U43" s="242">
        <v>550000</v>
      </c>
      <c r="V43" s="243"/>
      <c r="W43" s="243"/>
      <c r="X43" s="243"/>
      <c r="Y43" s="243"/>
      <c r="Z43" s="244"/>
      <c r="AA43" s="1"/>
    </row>
    <row r="44" spans="1:27" ht="20.25" customHeight="1" x14ac:dyDescent="0.15">
      <c r="A44" s="254" t="s">
        <v>107</v>
      </c>
      <c r="B44" s="79"/>
      <c r="C44" s="247"/>
      <c r="D44" s="110"/>
      <c r="E44" s="126"/>
      <c r="F44" s="127"/>
      <c r="G44" s="128"/>
      <c r="H44" s="250"/>
      <c r="I44" s="251"/>
      <c r="J44" s="251"/>
      <c r="K44" s="252"/>
      <c r="L44" s="70"/>
      <c r="M44" s="71"/>
      <c r="N44" s="80"/>
      <c r="O44" s="82"/>
      <c r="P44" s="19" t="s">
        <v>108</v>
      </c>
      <c r="Q44" s="20"/>
      <c r="R44" s="20"/>
      <c r="S44" s="21">
        <v>36</v>
      </c>
      <c r="T44" s="22" t="s">
        <v>109</v>
      </c>
      <c r="U44" s="218"/>
      <c r="V44" s="219"/>
      <c r="W44" s="219"/>
      <c r="X44" s="219"/>
      <c r="Y44" s="219"/>
      <c r="Z44" s="220"/>
      <c r="AA44" s="1"/>
    </row>
    <row r="45" spans="1:27" ht="20.25" customHeight="1" x14ac:dyDescent="0.15">
      <c r="A45" s="77"/>
      <c r="B45" s="79"/>
      <c r="C45" s="23" t="s">
        <v>110</v>
      </c>
      <c r="D45" s="24"/>
      <c r="E45" s="235">
        <v>656833</v>
      </c>
      <c r="F45" s="73"/>
      <c r="G45" s="238"/>
      <c r="H45" s="235">
        <v>4555971</v>
      </c>
      <c r="I45" s="73"/>
      <c r="J45" s="73"/>
      <c r="K45" s="238"/>
      <c r="L45" s="235">
        <v>35</v>
      </c>
      <c r="M45" s="238"/>
      <c r="N45" s="245"/>
      <c r="O45" s="184"/>
      <c r="P45" s="17" t="s">
        <v>111</v>
      </c>
      <c r="Q45" s="11"/>
      <c r="R45" s="11"/>
      <c r="S45" s="11"/>
      <c r="T45" s="15"/>
      <c r="U45" s="89">
        <v>57959</v>
      </c>
      <c r="V45" s="90"/>
      <c r="W45" s="90"/>
      <c r="X45" s="90"/>
      <c r="Y45" s="90"/>
      <c r="Z45" s="3" t="s">
        <v>112</v>
      </c>
      <c r="AA45" s="1"/>
    </row>
    <row r="46" spans="1:27" ht="23.25" customHeight="1" x14ac:dyDescent="0.15">
      <c r="A46" s="77"/>
      <c r="B46" s="79"/>
      <c r="C46" s="23" t="s">
        <v>113</v>
      </c>
      <c r="D46" s="24"/>
      <c r="E46" s="235">
        <v>745564</v>
      </c>
      <c r="F46" s="73"/>
      <c r="G46" s="238"/>
      <c r="H46" s="235">
        <v>5241936</v>
      </c>
      <c r="I46" s="73"/>
      <c r="J46" s="73"/>
      <c r="K46" s="238"/>
      <c r="L46" s="235">
        <v>48</v>
      </c>
      <c r="M46" s="238"/>
      <c r="N46" s="255" t="s">
        <v>114</v>
      </c>
      <c r="O46" s="79"/>
      <c r="P46" s="17" t="s">
        <v>115</v>
      </c>
      <c r="Q46" s="11"/>
      <c r="R46" s="11"/>
      <c r="S46" s="11"/>
      <c r="T46" s="15"/>
      <c r="U46" s="89">
        <v>88294</v>
      </c>
      <c r="V46" s="90"/>
      <c r="W46" s="90"/>
      <c r="X46" s="90"/>
      <c r="Y46" s="90"/>
      <c r="Z46" s="3" t="s">
        <v>16</v>
      </c>
      <c r="AA46" s="1"/>
    </row>
    <row r="47" spans="1:27" ht="23.25" customHeight="1" x14ac:dyDescent="0.15">
      <c r="A47" s="77"/>
      <c r="B47" s="79"/>
      <c r="C47" s="23" t="s">
        <v>116</v>
      </c>
      <c r="D47" s="24"/>
      <c r="E47" s="235">
        <v>111610</v>
      </c>
      <c r="F47" s="73"/>
      <c r="G47" s="238"/>
      <c r="H47" s="235">
        <v>1232011</v>
      </c>
      <c r="I47" s="73"/>
      <c r="J47" s="73"/>
      <c r="K47" s="238"/>
      <c r="L47" s="235">
        <v>10</v>
      </c>
      <c r="M47" s="238"/>
      <c r="N47" s="77"/>
      <c r="O47" s="79"/>
      <c r="P47" s="17" t="s">
        <v>117</v>
      </c>
      <c r="Q47" s="11"/>
      <c r="R47" s="11"/>
      <c r="S47" s="11"/>
      <c r="T47" s="15"/>
      <c r="U47" s="89">
        <v>145256.42264359287</v>
      </c>
      <c r="V47" s="90"/>
      <c r="W47" s="90"/>
      <c r="X47" s="90"/>
      <c r="Y47" s="90"/>
      <c r="Z47" s="3" t="s">
        <v>118</v>
      </c>
      <c r="AA47" s="1"/>
    </row>
    <row r="48" spans="1:27" ht="24.75" customHeight="1" x14ac:dyDescent="0.15">
      <c r="A48" s="77"/>
      <c r="B48" s="79"/>
      <c r="C48" s="44" t="s">
        <v>260</v>
      </c>
      <c r="D48" s="45" t="s">
        <v>261</v>
      </c>
      <c r="E48" s="235">
        <v>0</v>
      </c>
      <c r="F48" s="73"/>
      <c r="G48" s="238"/>
      <c r="H48" s="235">
        <f>1190+37465</f>
        <v>38655</v>
      </c>
      <c r="I48" s="73"/>
      <c r="J48" s="73"/>
      <c r="K48" s="238"/>
      <c r="L48" s="235">
        <v>0</v>
      </c>
      <c r="M48" s="238"/>
      <c r="N48" s="77"/>
      <c r="O48" s="79"/>
      <c r="P48" s="17" t="s">
        <v>119</v>
      </c>
      <c r="Q48" s="11"/>
      <c r="R48" s="11"/>
      <c r="S48" s="11"/>
      <c r="T48" s="15"/>
      <c r="U48" s="89">
        <v>95350.952499603591</v>
      </c>
      <c r="V48" s="90"/>
      <c r="W48" s="90"/>
      <c r="X48" s="90"/>
      <c r="Y48" s="90"/>
      <c r="Z48" s="3" t="s">
        <v>118</v>
      </c>
      <c r="AA48" s="1"/>
    </row>
    <row r="49" spans="1:69" ht="24" customHeight="1" x14ac:dyDescent="0.15">
      <c r="A49" s="77"/>
      <c r="B49" s="79"/>
      <c r="C49" s="44" t="s">
        <v>262</v>
      </c>
      <c r="D49" s="45" t="s">
        <v>261</v>
      </c>
      <c r="E49" s="235">
        <v>559542</v>
      </c>
      <c r="F49" s="73"/>
      <c r="G49" s="238"/>
      <c r="H49" s="235">
        <f>965108+923435+160032</f>
        <v>2048575</v>
      </c>
      <c r="I49" s="73"/>
      <c r="J49" s="73"/>
      <c r="K49" s="238"/>
      <c r="L49" s="235">
        <v>92</v>
      </c>
      <c r="M49" s="238"/>
      <c r="N49" s="77"/>
      <c r="O49" s="79"/>
      <c r="P49" s="17" t="s">
        <v>120</v>
      </c>
      <c r="Q49" s="11"/>
      <c r="R49" s="11"/>
      <c r="S49" s="11"/>
      <c r="T49" s="15"/>
      <c r="U49" s="89">
        <v>471886.22103427188</v>
      </c>
      <c r="V49" s="90"/>
      <c r="W49" s="90"/>
      <c r="X49" s="90"/>
      <c r="Y49" s="90"/>
      <c r="Z49" s="3" t="s">
        <v>118</v>
      </c>
      <c r="AA49" s="1"/>
    </row>
    <row r="50" spans="1:69" ht="21" customHeight="1" x14ac:dyDescent="0.15">
      <c r="A50" s="77"/>
      <c r="B50" s="79"/>
      <c r="C50" s="44" t="s">
        <v>263</v>
      </c>
      <c r="D50" s="45" t="s">
        <v>261</v>
      </c>
      <c r="E50" s="235">
        <v>0</v>
      </c>
      <c r="F50" s="73"/>
      <c r="G50" s="238"/>
      <c r="H50" s="235">
        <v>13501</v>
      </c>
      <c r="I50" s="73"/>
      <c r="J50" s="73"/>
      <c r="K50" s="238"/>
      <c r="L50" s="235">
        <v>0</v>
      </c>
      <c r="M50" s="238"/>
      <c r="N50" s="77"/>
      <c r="O50" s="79"/>
      <c r="P50" s="17" t="s">
        <v>121</v>
      </c>
      <c r="Q50" s="11"/>
      <c r="R50" s="11"/>
      <c r="S50" s="11"/>
      <c r="T50" s="15"/>
      <c r="U50" s="89">
        <v>8586275</v>
      </c>
      <c r="V50" s="90"/>
      <c r="W50" s="90"/>
      <c r="X50" s="90"/>
      <c r="Y50" s="90"/>
      <c r="Z50" s="3" t="s">
        <v>19</v>
      </c>
      <c r="AA50" s="1"/>
    </row>
    <row r="51" spans="1:69" ht="20.25" customHeight="1" x14ac:dyDescent="0.15">
      <c r="A51" s="77"/>
      <c r="B51" s="79"/>
      <c r="C51" s="44" t="s">
        <v>264</v>
      </c>
      <c r="D51" s="45" t="s">
        <v>261</v>
      </c>
      <c r="E51" s="235">
        <v>2519</v>
      </c>
      <c r="F51" s="73"/>
      <c r="G51" s="238"/>
      <c r="H51" s="235">
        <v>0</v>
      </c>
      <c r="I51" s="73"/>
      <c r="J51" s="73"/>
      <c r="K51" s="238"/>
      <c r="L51" s="235">
        <v>0</v>
      </c>
      <c r="M51" s="238"/>
      <c r="N51" s="77"/>
      <c r="O51" s="79"/>
      <c r="P51" s="17" t="s">
        <v>122</v>
      </c>
      <c r="Q51" s="11"/>
      <c r="R51" s="11"/>
      <c r="S51" s="11"/>
      <c r="T51" s="15"/>
      <c r="U51" s="89">
        <v>27103423</v>
      </c>
      <c r="V51" s="90"/>
      <c r="W51" s="90"/>
      <c r="X51" s="90"/>
      <c r="Y51" s="90"/>
      <c r="Z51" s="3" t="s">
        <v>19</v>
      </c>
      <c r="AA51" s="1"/>
    </row>
    <row r="52" spans="1:69" ht="23.25" customHeight="1" x14ac:dyDescent="0.15">
      <c r="A52" s="77"/>
      <c r="B52" s="79"/>
      <c r="C52" s="46" t="s">
        <v>265</v>
      </c>
      <c r="D52" s="45" t="s">
        <v>266</v>
      </c>
      <c r="E52" s="256">
        <v>-273139</v>
      </c>
      <c r="F52" s="257"/>
      <c r="G52" s="258"/>
      <c r="H52" s="256">
        <v>1098000</v>
      </c>
      <c r="I52" s="257"/>
      <c r="J52" s="257"/>
      <c r="K52" s="258"/>
      <c r="L52" s="256">
        <v>648</v>
      </c>
      <c r="M52" s="258"/>
      <c r="N52" s="77"/>
      <c r="O52" s="79"/>
      <c r="P52" s="27" t="s">
        <v>123</v>
      </c>
      <c r="Q52" s="11"/>
      <c r="R52" s="11"/>
      <c r="S52" s="11"/>
      <c r="T52" s="15"/>
      <c r="U52" s="89">
        <v>12452015</v>
      </c>
      <c r="V52" s="90"/>
      <c r="W52" s="90"/>
      <c r="X52" s="90"/>
      <c r="Y52" s="90"/>
      <c r="Z52" s="3" t="s">
        <v>19</v>
      </c>
      <c r="AA52" s="1"/>
    </row>
    <row r="53" spans="1:69" ht="20.25" customHeight="1" x14ac:dyDescent="0.15">
      <c r="A53" s="77"/>
      <c r="B53" s="79"/>
      <c r="C53" s="26"/>
      <c r="D53" s="25"/>
      <c r="E53" s="259"/>
      <c r="F53" s="260"/>
      <c r="G53" s="261"/>
      <c r="H53" s="259"/>
      <c r="I53" s="260"/>
      <c r="J53" s="260"/>
      <c r="K53" s="261"/>
      <c r="L53" s="259"/>
      <c r="M53" s="261"/>
      <c r="N53" s="77"/>
      <c r="O53" s="79"/>
      <c r="P53" s="17"/>
      <c r="Q53" s="11"/>
      <c r="R53" s="11"/>
      <c r="S53" s="11"/>
      <c r="T53" s="15"/>
      <c r="U53" s="89"/>
      <c r="V53" s="90"/>
      <c r="W53" s="90"/>
      <c r="X53" s="90"/>
      <c r="Y53" s="90"/>
      <c r="Z53" s="3"/>
      <c r="AA53" s="1"/>
    </row>
    <row r="54" spans="1:69" ht="20.25" customHeight="1" x14ac:dyDescent="0.15">
      <c r="A54" s="77"/>
      <c r="B54" s="79"/>
      <c r="C54" s="26"/>
      <c r="D54" s="25"/>
      <c r="E54" s="259"/>
      <c r="F54" s="260"/>
      <c r="G54" s="261"/>
      <c r="H54" s="262"/>
      <c r="I54" s="263"/>
      <c r="J54" s="263"/>
      <c r="K54" s="264"/>
      <c r="L54" s="259"/>
      <c r="M54" s="261"/>
      <c r="N54" s="77"/>
      <c r="O54" s="79"/>
      <c r="P54" s="17"/>
      <c r="Q54" s="11"/>
      <c r="R54" s="11"/>
      <c r="S54" s="11"/>
      <c r="T54" s="15"/>
      <c r="U54" s="89"/>
      <c r="V54" s="90"/>
      <c r="W54" s="90"/>
      <c r="X54" s="90"/>
      <c r="Y54" s="90"/>
      <c r="Z54" s="3"/>
      <c r="AA54" s="1"/>
    </row>
    <row r="55" spans="1:69" ht="20.25" customHeight="1" x14ac:dyDescent="0.15">
      <c r="A55" s="265"/>
      <c r="B55" s="171"/>
      <c r="C55" s="26"/>
      <c r="D55" s="25"/>
      <c r="E55" s="262"/>
      <c r="F55" s="263"/>
      <c r="G55" s="264"/>
      <c r="H55" s="259"/>
      <c r="I55" s="260"/>
      <c r="J55" s="260"/>
      <c r="K55" s="261"/>
      <c r="L55" s="259"/>
      <c r="M55" s="261"/>
      <c r="N55" s="265"/>
      <c r="O55" s="171"/>
      <c r="P55" s="17"/>
      <c r="Q55" s="11"/>
      <c r="R55" s="11"/>
      <c r="S55" s="11"/>
      <c r="T55" s="15"/>
      <c r="U55" s="89"/>
      <c r="V55" s="90"/>
      <c r="W55" s="90"/>
      <c r="X55" s="90"/>
      <c r="Y55" s="90"/>
      <c r="Z55" s="3"/>
      <c r="AA55" s="1"/>
    </row>
    <row r="56" spans="1:69" ht="3.75" customHeight="1" x14ac:dyDescent="0.15">
      <c r="AA56" s="1"/>
    </row>
    <row r="57" spans="1:69" x14ac:dyDescent="0.15">
      <c r="A57" s="1" t="s">
        <v>124</v>
      </c>
      <c r="AA57" s="1"/>
    </row>
    <row r="59" spans="1:69" x14ac:dyDescent="0.15">
      <c r="AZ59" s="43"/>
    </row>
    <row r="60" spans="1:69" x14ac:dyDescent="0.15">
      <c r="AG60" s="37"/>
      <c r="AH60" s="37"/>
      <c r="AI60" s="37"/>
      <c r="AJ60" s="37"/>
      <c r="AK60" s="37"/>
      <c r="AZ60" s="43"/>
    </row>
    <row r="61" spans="1:69" x14ac:dyDescent="0.15">
      <c r="AZ61" s="43"/>
    </row>
    <row r="62" spans="1:69" x14ac:dyDescent="0.15">
      <c r="AZ62" s="43"/>
      <c r="BO62" s="343"/>
      <c r="BP62" s="343"/>
      <c r="BQ62" s="343"/>
    </row>
    <row r="63" spans="1:69" x14ac:dyDescent="0.15">
      <c r="AZ63" s="43"/>
    </row>
    <row r="64" spans="1:69" x14ac:dyDescent="0.15">
      <c r="AZ64" s="29"/>
    </row>
    <row r="65" spans="52:52" x14ac:dyDescent="0.15">
      <c r="AZ65" s="29"/>
    </row>
  </sheetData>
  <mergeCells count="240">
    <mergeCell ref="BO62:BQ62"/>
    <mergeCell ref="U51:Y51"/>
    <mergeCell ref="E54:G54"/>
    <mergeCell ref="H54:K54"/>
    <mergeCell ref="L54:M54"/>
    <mergeCell ref="U54:Y54"/>
    <mergeCell ref="A55:B55"/>
    <mergeCell ref="E55:G55"/>
    <mergeCell ref="H55:K55"/>
    <mergeCell ref="L55:M55"/>
    <mergeCell ref="N55:O55"/>
    <mergeCell ref="U55:Y55"/>
    <mergeCell ref="H46:K46"/>
    <mergeCell ref="L46:M46"/>
    <mergeCell ref="N46:O54"/>
    <mergeCell ref="U46:Y46"/>
    <mergeCell ref="E47:G47"/>
    <mergeCell ref="H47:K47"/>
    <mergeCell ref="L47:M47"/>
    <mergeCell ref="U47:Y47"/>
    <mergeCell ref="E48:G48"/>
    <mergeCell ref="E52:G52"/>
    <mergeCell ref="H52:K52"/>
    <mergeCell ref="L52:M52"/>
    <mergeCell ref="U52:Y52"/>
    <mergeCell ref="E53:G53"/>
    <mergeCell ref="H53:K53"/>
    <mergeCell ref="L53:M53"/>
    <mergeCell ref="U53:Y53"/>
    <mergeCell ref="E50:G50"/>
    <mergeCell ref="H50:K50"/>
    <mergeCell ref="L50:M50"/>
    <mergeCell ref="U50:Y50"/>
    <mergeCell ref="E51:G51"/>
    <mergeCell ref="H51:K51"/>
    <mergeCell ref="L51:M51"/>
    <mergeCell ref="A43:B43"/>
    <mergeCell ref="C43:C44"/>
    <mergeCell ref="D43:D44"/>
    <mergeCell ref="E43:G44"/>
    <mergeCell ref="H43:K44"/>
    <mergeCell ref="L43:M44"/>
    <mergeCell ref="N43:O44"/>
    <mergeCell ref="R43:T43"/>
    <mergeCell ref="U43:Z43"/>
    <mergeCell ref="A44:B54"/>
    <mergeCell ref="U44:Z44"/>
    <mergeCell ref="E45:G45"/>
    <mergeCell ref="H45:K45"/>
    <mergeCell ref="L45:M45"/>
    <mergeCell ref="N45:O45"/>
    <mergeCell ref="U45:Y45"/>
    <mergeCell ref="H48:K48"/>
    <mergeCell ref="L48:M48"/>
    <mergeCell ref="U48:Y48"/>
    <mergeCell ref="E49:G49"/>
    <mergeCell ref="H49:K49"/>
    <mergeCell ref="L49:M49"/>
    <mergeCell ref="U49:Y49"/>
    <mergeCell ref="E46:G46"/>
    <mergeCell ref="U40:Z40"/>
    <mergeCell ref="A41:C41"/>
    <mergeCell ref="D41:F41"/>
    <mergeCell ref="G41:J41"/>
    <mergeCell ref="K41:M41"/>
    <mergeCell ref="N41:O42"/>
    <mergeCell ref="R41:T41"/>
    <mergeCell ref="U41:Z41"/>
    <mergeCell ref="A42:C42"/>
    <mergeCell ref="D42:F42"/>
    <mergeCell ref="A40:C40"/>
    <mergeCell ref="D40:F40"/>
    <mergeCell ref="G40:J40"/>
    <mergeCell ref="K40:M40"/>
    <mergeCell ref="N40:P40"/>
    <mergeCell ref="R40:T40"/>
    <mergeCell ref="G42:J42"/>
    <mergeCell ref="K42:M42"/>
    <mergeCell ref="R42:T42"/>
    <mergeCell ref="U42:Z42"/>
    <mergeCell ref="A37:C37"/>
    <mergeCell ref="D37:F37"/>
    <mergeCell ref="G37:J37"/>
    <mergeCell ref="K37:M37"/>
    <mergeCell ref="N37:P37"/>
    <mergeCell ref="R37:T37"/>
    <mergeCell ref="U37:Z37"/>
    <mergeCell ref="U38:Z38"/>
    <mergeCell ref="A39:C39"/>
    <mergeCell ref="D39:F39"/>
    <mergeCell ref="G39:J39"/>
    <mergeCell ref="K39:M39"/>
    <mergeCell ref="N39:P39"/>
    <mergeCell ref="R39:T39"/>
    <mergeCell ref="U39:Z39"/>
    <mergeCell ref="B38:C38"/>
    <mergeCell ref="D38:F38"/>
    <mergeCell ref="G38:J38"/>
    <mergeCell ref="K38:M38"/>
    <mergeCell ref="N38:P38"/>
    <mergeCell ref="R38:T38"/>
    <mergeCell ref="A35:G35"/>
    <mergeCell ref="H35:K35"/>
    <mergeCell ref="L35:M35"/>
    <mergeCell ref="U35:X35"/>
    <mergeCell ref="A36:C36"/>
    <mergeCell ref="D36:F36"/>
    <mergeCell ref="G36:J36"/>
    <mergeCell ref="K36:M36"/>
    <mergeCell ref="N36:Q36"/>
    <mergeCell ref="R36:T36"/>
    <mergeCell ref="U36:Z36"/>
    <mergeCell ref="Y30:Y31"/>
    <mergeCell ref="Z30:Z31"/>
    <mergeCell ref="A32:B34"/>
    <mergeCell ref="C32:E34"/>
    <mergeCell ref="F32:J34"/>
    <mergeCell ref="K32:N34"/>
    <mergeCell ref="Q32:U33"/>
    <mergeCell ref="V32:X33"/>
    <mergeCell ref="Y32:Y33"/>
    <mergeCell ref="Z32:Z33"/>
    <mergeCell ref="A29:B31"/>
    <mergeCell ref="C29:E31"/>
    <mergeCell ref="F29:J31"/>
    <mergeCell ref="K29:N31"/>
    <mergeCell ref="Q30:U31"/>
    <mergeCell ref="V30:X31"/>
    <mergeCell ref="Q34:Z34"/>
    <mergeCell ref="Q28:U29"/>
    <mergeCell ref="V28:X29"/>
    <mergeCell ref="Y28:Y29"/>
    <mergeCell ref="Z28:Z29"/>
    <mergeCell ref="Q23:Z25"/>
    <mergeCell ref="A24:B25"/>
    <mergeCell ref="C24:E25"/>
    <mergeCell ref="F24:J25"/>
    <mergeCell ref="K24:N25"/>
    <mergeCell ref="A26:B28"/>
    <mergeCell ref="C26:E28"/>
    <mergeCell ref="F26:J28"/>
    <mergeCell ref="K26:N28"/>
    <mergeCell ref="Q26:U27"/>
    <mergeCell ref="A22:B23"/>
    <mergeCell ref="C22:E23"/>
    <mergeCell ref="F22:J23"/>
    <mergeCell ref="K22:N23"/>
    <mergeCell ref="Q22:U22"/>
    <mergeCell ref="V22:Y22"/>
    <mergeCell ref="V26:X27"/>
    <mergeCell ref="Y26:Y27"/>
    <mergeCell ref="Z26:Z27"/>
    <mergeCell ref="Z17:Z18"/>
    <mergeCell ref="A18:B19"/>
    <mergeCell ref="C18:E19"/>
    <mergeCell ref="F18:J19"/>
    <mergeCell ref="K18:N19"/>
    <mergeCell ref="Q19:U20"/>
    <mergeCell ref="V19:Y20"/>
    <mergeCell ref="Z19:Z20"/>
    <mergeCell ref="A20:B21"/>
    <mergeCell ref="C20:E21"/>
    <mergeCell ref="A16:B17"/>
    <mergeCell ref="C16:E17"/>
    <mergeCell ref="F16:J17"/>
    <mergeCell ref="K16:N17"/>
    <mergeCell ref="Q16:U18"/>
    <mergeCell ref="V16:Y16"/>
    <mergeCell ref="V17:W18"/>
    <mergeCell ref="X17:Y18"/>
    <mergeCell ref="F20:J21"/>
    <mergeCell ref="K20:N21"/>
    <mergeCell ref="Q21:U21"/>
    <mergeCell ref="V21:Y21"/>
    <mergeCell ref="A10:E11"/>
    <mergeCell ref="F10:J11"/>
    <mergeCell ref="K10:N11"/>
    <mergeCell ref="Q10:U10"/>
    <mergeCell ref="V10:Y10"/>
    <mergeCell ref="Q11:U11"/>
    <mergeCell ref="Z13:Z14"/>
    <mergeCell ref="A14:B15"/>
    <mergeCell ref="C14:E15"/>
    <mergeCell ref="F14:J15"/>
    <mergeCell ref="K14:N15"/>
    <mergeCell ref="Q15:U15"/>
    <mergeCell ref="V15:Y15"/>
    <mergeCell ref="V11:Y11"/>
    <mergeCell ref="A12:B13"/>
    <mergeCell ref="C12:E13"/>
    <mergeCell ref="F12:J13"/>
    <mergeCell ref="K12:N13"/>
    <mergeCell ref="Q12:U12"/>
    <mergeCell ref="V12:Y12"/>
    <mergeCell ref="Q13:U14"/>
    <mergeCell ref="V13:Y14"/>
    <mergeCell ref="V7:Y7"/>
    <mergeCell ref="C8:E9"/>
    <mergeCell ref="F8:H9"/>
    <mergeCell ref="I8:I9"/>
    <mergeCell ref="J8:J9"/>
    <mergeCell ref="K8:L9"/>
    <mergeCell ref="M8:N9"/>
    <mergeCell ref="Q8:U9"/>
    <mergeCell ref="V8:X8"/>
    <mergeCell ref="V9:X9"/>
    <mergeCell ref="A3:I3"/>
    <mergeCell ref="J3:N3"/>
    <mergeCell ref="O3:P3"/>
    <mergeCell ref="Q3:Z3"/>
    <mergeCell ref="A4:B5"/>
    <mergeCell ref="C4:D4"/>
    <mergeCell ref="E4:H4"/>
    <mergeCell ref="J4:N7"/>
    <mergeCell ref="O4:P34"/>
    <mergeCell ref="Q4:U4"/>
    <mergeCell ref="V4:Y4"/>
    <mergeCell ref="C5:D5"/>
    <mergeCell ref="E5:H5"/>
    <mergeCell ref="Q5:U5"/>
    <mergeCell ref="V5:Y5"/>
    <mergeCell ref="A6:B9"/>
    <mergeCell ref="C6:D6"/>
    <mergeCell ref="E6:H6"/>
    <mergeCell ref="Q6:U6"/>
    <mergeCell ref="V6:Y6"/>
    <mergeCell ref="C7:D7"/>
    <mergeCell ref="E7:H7"/>
    <mergeCell ref="Q7:R7"/>
    <mergeCell ref="S7:U7"/>
    <mergeCell ref="A1:I1"/>
    <mergeCell ref="J1:L1"/>
    <mergeCell ref="M1:R1"/>
    <mergeCell ref="S1:V1"/>
    <mergeCell ref="W1:Z1"/>
    <mergeCell ref="A2:I2"/>
    <mergeCell ref="J2:L2"/>
    <mergeCell ref="M2:R2"/>
    <mergeCell ref="S2:V2"/>
    <mergeCell ref="W2:Z2"/>
  </mergeCells>
  <phoneticPr fontId="3"/>
  <printOptions horizontalCentered="1"/>
  <pageMargins left="0.62992125984251968" right="0.31496062992125984" top="0.94488188976377963" bottom="0.78740157480314965" header="0.51181102362204722" footer="0.51181102362204722"/>
  <pageSetup paperSize="9" scale="68" orientation="portrait" horizontalDpi="4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73"/>
  <sheetViews>
    <sheetView zoomScale="85" zoomScaleNormal="85" zoomScaleSheetLayoutView="70" workbookViewId="0">
      <selection activeCell="D2" sqref="A2:G4"/>
    </sheetView>
  </sheetViews>
  <sheetFormatPr defaultColWidth="9" defaultRowHeight="13.5" x14ac:dyDescent="0.15"/>
  <cols>
    <col min="1" max="1" width="2.25" style="352" customWidth="1"/>
    <col min="2" max="2" width="9.125" style="352" customWidth="1"/>
    <col min="3" max="3" width="6.625" style="352" customWidth="1"/>
    <col min="4" max="4" width="1.75" style="352" customWidth="1"/>
    <col min="5" max="5" width="1" style="352" customWidth="1"/>
    <col min="6" max="6" width="11.125" style="352" customWidth="1"/>
    <col min="7" max="8" width="1.375" style="352" customWidth="1"/>
    <col min="9" max="9" width="1.625" style="352" customWidth="1"/>
    <col min="10" max="10" width="2.125" style="352" customWidth="1"/>
    <col min="11" max="12" width="1.625" style="352" customWidth="1"/>
    <col min="13" max="13" width="1.875" style="352" customWidth="1"/>
    <col min="14" max="14" width="8.625" style="352" customWidth="1"/>
    <col min="15" max="15" width="1.375" style="352" customWidth="1"/>
    <col min="16" max="16" width="1.75" style="352" customWidth="1"/>
    <col min="17" max="17" width="1.375" style="352" customWidth="1"/>
    <col min="18" max="18" width="2.125" style="352" customWidth="1"/>
    <col min="19" max="19" width="1.5" style="352" customWidth="1"/>
    <col min="20" max="20" width="3.625" style="352" customWidth="1"/>
    <col min="21" max="21" width="2.25" style="352" customWidth="1"/>
    <col min="22" max="22" width="2.5" style="352" customWidth="1"/>
    <col min="23" max="23" width="9" style="352"/>
    <col min="24" max="24" width="1" style="352" customWidth="1"/>
    <col min="25" max="25" width="3.25" style="352" customWidth="1"/>
    <col min="26" max="27" width="5.625" style="352" customWidth="1"/>
    <col min="28" max="28" width="7.25" style="352" customWidth="1"/>
    <col min="29" max="29" width="2" style="352" hidden="1" customWidth="1"/>
    <col min="30" max="30" width="7.25" style="352" customWidth="1"/>
    <col min="31" max="31" width="1.75" style="352" customWidth="1"/>
    <col min="32" max="32" width="6.125" style="352" customWidth="1"/>
    <col min="33" max="33" width="1.125" style="352" customWidth="1"/>
    <col min="34" max="34" width="1.375" style="352" customWidth="1"/>
    <col min="35" max="35" width="1.75" style="352" customWidth="1"/>
    <col min="36" max="36" width="3.5" style="352" customWidth="1"/>
    <col min="37" max="37" width="3.25" style="352" customWidth="1"/>
    <col min="38" max="38" width="1.375" style="352" customWidth="1"/>
    <col min="39" max="39" width="1.75" style="352" customWidth="1"/>
    <col min="40" max="40" width="3.375" style="352" customWidth="1"/>
    <col min="41" max="41" width="3.125" style="352" customWidth="1"/>
    <col min="42" max="42" width="1.625" style="352" customWidth="1"/>
    <col min="43" max="16384" width="9" style="352"/>
  </cols>
  <sheetData>
    <row r="1" spans="1:42" ht="16.5" customHeight="1" x14ac:dyDescent="0.15">
      <c r="A1" s="349" t="s">
        <v>125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  <c r="Q1" s="350"/>
      <c r="R1" s="350"/>
      <c r="S1" s="351"/>
      <c r="T1" s="349" t="s">
        <v>126</v>
      </c>
      <c r="U1" s="350"/>
      <c r="V1" s="350"/>
      <c r="W1" s="350"/>
      <c r="X1" s="350"/>
      <c r="Y1" s="350"/>
      <c r="Z1" s="350"/>
      <c r="AA1" s="350"/>
      <c r="AB1" s="350"/>
      <c r="AC1" s="350"/>
      <c r="AD1" s="350"/>
      <c r="AE1" s="350"/>
      <c r="AF1" s="350"/>
      <c r="AG1" s="350"/>
      <c r="AH1" s="350"/>
      <c r="AI1" s="350"/>
      <c r="AJ1" s="350"/>
      <c r="AK1" s="350"/>
      <c r="AL1" s="350"/>
      <c r="AM1" s="350"/>
      <c r="AN1" s="350"/>
      <c r="AO1" s="350"/>
      <c r="AP1" s="351"/>
    </row>
    <row r="2" spans="1:42" ht="14.25" customHeight="1" x14ac:dyDescent="0.15">
      <c r="A2" s="353" t="s">
        <v>127</v>
      </c>
      <c r="B2" s="354"/>
      <c r="C2" s="355"/>
      <c r="D2" s="353" t="s">
        <v>128</v>
      </c>
      <c r="E2" s="354"/>
      <c r="F2" s="354"/>
      <c r="G2" s="355"/>
      <c r="H2" s="353" t="s">
        <v>129</v>
      </c>
      <c r="I2" s="354"/>
      <c r="J2" s="354"/>
      <c r="K2" s="355"/>
      <c r="L2" s="353" t="s">
        <v>130</v>
      </c>
      <c r="M2" s="354"/>
      <c r="N2" s="354"/>
      <c r="O2" s="355"/>
      <c r="P2" s="353" t="s">
        <v>129</v>
      </c>
      <c r="Q2" s="354"/>
      <c r="R2" s="354"/>
      <c r="S2" s="355"/>
      <c r="T2" s="353" t="s">
        <v>127</v>
      </c>
      <c r="U2" s="354"/>
      <c r="V2" s="354"/>
      <c r="W2" s="355"/>
      <c r="X2" s="356" t="s">
        <v>131</v>
      </c>
      <c r="Y2" s="357"/>
      <c r="Z2" s="357"/>
      <c r="AA2" s="358"/>
      <c r="AB2" s="356" t="s">
        <v>132</v>
      </c>
      <c r="AC2" s="359"/>
      <c r="AD2" s="360" t="s">
        <v>133</v>
      </c>
      <c r="AE2" s="361"/>
      <c r="AF2" s="361"/>
      <c r="AG2" s="362"/>
      <c r="AH2" s="353" t="s">
        <v>134</v>
      </c>
      <c r="AI2" s="354"/>
      <c r="AJ2" s="354"/>
      <c r="AK2" s="354"/>
      <c r="AL2" s="354"/>
      <c r="AM2" s="355"/>
      <c r="AN2" s="353" t="s">
        <v>135</v>
      </c>
      <c r="AO2" s="354"/>
      <c r="AP2" s="355"/>
    </row>
    <row r="3" spans="1:42" ht="14.25" customHeight="1" x14ac:dyDescent="0.15">
      <c r="A3" s="363"/>
      <c r="B3" s="364"/>
      <c r="C3" s="365"/>
      <c r="D3" s="363"/>
      <c r="E3" s="364"/>
      <c r="F3" s="364"/>
      <c r="G3" s="365"/>
      <c r="H3" s="363"/>
      <c r="I3" s="364"/>
      <c r="J3" s="364"/>
      <c r="K3" s="365"/>
      <c r="L3" s="363" t="s">
        <v>136</v>
      </c>
      <c r="M3" s="364"/>
      <c r="N3" s="364"/>
      <c r="O3" s="365"/>
      <c r="P3" s="363"/>
      <c r="Q3" s="364"/>
      <c r="R3" s="364"/>
      <c r="S3" s="365"/>
      <c r="T3" s="363"/>
      <c r="U3" s="364"/>
      <c r="V3" s="364"/>
      <c r="W3" s="365"/>
      <c r="X3" s="366"/>
      <c r="Y3" s="367"/>
      <c r="Z3" s="367"/>
      <c r="AA3" s="368"/>
      <c r="AB3" s="366"/>
      <c r="AC3" s="369"/>
      <c r="AD3" s="363" t="s">
        <v>136</v>
      </c>
      <c r="AE3" s="364"/>
      <c r="AF3" s="364"/>
      <c r="AG3" s="365"/>
      <c r="AH3" s="363" t="s">
        <v>137</v>
      </c>
      <c r="AI3" s="364"/>
      <c r="AJ3" s="364"/>
      <c r="AK3" s="364"/>
      <c r="AL3" s="364"/>
      <c r="AM3" s="365"/>
      <c r="AN3" s="363" t="s">
        <v>138</v>
      </c>
      <c r="AO3" s="364"/>
      <c r="AP3" s="365"/>
    </row>
    <row r="4" spans="1:42" ht="14.25" customHeight="1" x14ac:dyDescent="0.15">
      <c r="A4" s="370"/>
      <c r="B4" s="371"/>
      <c r="C4" s="372"/>
      <c r="D4" s="373" t="s">
        <v>19</v>
      </c>
      <c r="E4" s="374"/>
      <c r="F4" s="374"/>
      <c r="G4" s="375"/>
      <c r="H4" s="376" t="s">
        <v>21</v>
      </c>
      <c r="I4" s="377"/>
      <c r="J4" s="377"/>
      <c r="K4" s="378"/>
      <c r="L4" s="376" t="s">
        <v>19</v>
      </c>
      <c r="M4" s="377"/>
      <c r="N4" s="377"/>
      <c r="O4" s="378"/>
      <c r="P4" s="376" t="s">
        <v>21</v>
      </c>
      <c r="Q4" s="377"/>
      <c r="R4" s="377"/>
      <c r="S4" s="378"/>
      <c r="T4" s="370"/>
      <c r="U4" s="371"/>
      <c r="V4" s="371"/>
      <c r="W4" s="372"/>
      <c r="X4" s="376" t="s">
        <v>19</v>
      </c>
      <c r="Y4" s="377"/>
      <c r="Z4" s="377"/>
      <c r="AA4" s="378"/>
      <c r="AB4" s="379" t="s">
        <v>21</v>
      </c>
      <c r="AC4" s="380"/>
      <c r="AD4" s="376" t="s">
        <v>19</v>
      </c>
      <c r="AE4" s="377"/>
      <c r="AF4" s="377"/>
      <c r="AG4" s="378"/>
      <c r="AH4" s="376" t="s">
        <v>19</v>
      </c>
      <c r="AI4" s="377"/>
      <c r="AJ4" s="377"/>
      <c r="AK4" s="377"/>
      <c r="AL4" s="377"/>
      <c r="AM4" s="378"/>
      <c r="AN4" s="381" t="s">
        <v>21</v>
      </c>
      <c r="AO4" s="382"/>
      <c r="AP4" s="383"/>
    </row>
    <row r="5" spans="1:42" ht="15" customHeight="1" x14ac:dyDescent="0.15">
      <c r="A5" s="384" t="s">
        <v>139</v>
      </c>
      <c r="B5" s="384"/>
      <c r="C5" s="384"/>
      <c r="D5" s="275">
        <v>68973730</v>
      </c>
      <c r="E5" s="276"/>
      <c r="F5" s="276"/>
      <c r="G5" s="277"/>
      <c r="H5" s="278">
        <v>43.271405056516912</v>
      </c>
      <c r="I5" s="278"/>
      <c r="J5" s="278"/>
      <c r="K5" s="278"/>
      <c r="L5" s="279">
        <v>64147594</v>
      </c>
      <c r="M5" s="279"/>
      <c r="N5" s="279"/>
      <c r="O5" s="275"/>
      <c r="P5" s="272">
        <v>83.562377303455975</v>
      </c>
      <c r="Q5" s="273"/>
      <c r="R5" s="273"/>
      <c r="S5" s="274"/>
      <c r="T5" s="385" t="s">
        <v>140</v>
      </c>
      <c r="U5" s="385"/>
      <c r="V5" s="385"/>
      <c r="W5" s="386"/>
      <c r="X5" s="266">
        <v>21770026</v>
      </c>
      <c r="Y5" s="267"/>
      <c r="Z5" s="267"/>
      <c r="AA5" s="268"/>
      <c r="AB5" s="280">
        <v>14.106697280344763</v>
      </c>
      <c r="AC5" s="281"/>
      <c r="AD5" s="266">
        <v>20676015</v>
      </c>
      <c r="AE5" s="267"/>
      <c r="AF5" s="267"/>
      <c r="AG5" s="268"/>
      <c r="AH5" s="269">
        <v>20354502</v>
      </c>
      <c r="AI5" s="270"/>
      <c r="AJ5" s="270"/>
      <c r="AK5" s="270"/>
      <c r="AL5" s="270"/>
      <c r="AM5" s="271"/>
      <c r="AN5" s="272">
        <v>25.367621092912213</v>
      </c>
      <c r="AO5" s="273"/>
      <c r="AP5" s="274"/>
    </row>
    <row r="6" spans="1:42" ht="15" customHeight="1" x14ac:dyDescent="0.15">
      <c r="A6" s="384" t="s">
        <v>141</v>
      </c>
      <c r="B6" s="384"/>
      <c r="C6" s="384"/>
      <c r="D6" s="275">
        <v>733974</v>
      </c>
      <c r="E6" s="276"/>
      <c r="F6" s="276"/>
      <c r="G6" s="277"/>
      <c r="H6" s="278">
        <v>0.46046641605364746</v>
      </c>
      <c r="I6" s="278"/>
      <c r="J6" s="278"/>
      <c r="K6" s="278"/>
      <c r="L6" s="279">
        <v>733974</v>
      </c>
      <c r="M6" s="279"/>
      <c r="N6" s="279"/>
      <c r="O6" s="275"/>
      <c r="P6" s="272">
        <v>0.95611711202959215</v>
      </c>
      <c r="Q6" s="273"/>
      <c r="R6" s="273"/>
      <c r="S6" s="274"/>
      <c r="T6" s="387"/>
      <c r="U6" s="388" t="s">
        <v>142</v>
      </c>
      <c r="V6" s="389"/>
      <c r="W6" s="390"/>
      <c r="X6" s="266">
        <v>14224555</v>
      </c>
      <c r="Y6" s="267"/>
      <c r="Z6" s="267"/>
      <c r="AA6" s="268"/>
      <c r="AB6" s="280">
        <v>9.217328970237082</v>
      </c>
      <c r="AC6" s="281"/>
      <c r="AD6" s="266">
        <v>13407342</v>
      </c>
      <c r="AE6" s="267"/>
      <c r="AF6" s="267"/>
      <c r="AG6" s="268"/>
      <c r="AH6" s="269">
        <f>AD6-38678+34994</f>
        <v>13403658</v>
      </c>
      <c r="AI6" s="270"/>
      <c r="AJ6" s="270"/>
      <c r="AK6" s="270"/>
      <c r="AL6" s="270"/>
      <c r="AM6" s="271"/>
      <c r="AN6" s="272">
        <v>16.7</v>
      </c>
      <c r="AO6" s="273"/>
      <c r="AP6" s="274"/>
    </row>
    <row r="7" spans="1:42" ht="15" customHeight="1" x14ac:dyDescent="0.15">
      <c r="A7" s="384" t="s">
        <v>143</v>
      </c>
      <c r="B7" s="384"/>
      <c r="C7" s="384"/>
      <c r="D7" s="275">
        <v>103461</v>
      </c>
      <c r="E7" s="276"/>
      <c r="F7" s="276"/>
      <c r="G7" s="277"/>
      <c r="H7" s="278">
        <v>6.4907361665844321E-2</v>
      </c>
      <c r="I7" s="278"/>
      <c r="J7" s="278"/>
      <c r="K7" s="278"/>
      <c r="L7" s="279">
        <v>103461</v>
      </c>
      <c r="M7" s="279"/>
      <c r="N7" s="279"/>
      <c r="O7" s="275"/>
      <c r="P7" s="272">
        <v>0.13477430062603529</v>
      </c>
      <c r="Q7" s="273"/>
      <c r="R7" s="273"/>
      <c r="S7" s="274"/>
      <c r="T7" s="391" t="s">
        <v>144</v>
      </c>
      <c r="U7" s="391"/>
      <c r="V7" s="391"/>
      <c r="W7" s="392"/>
      <c r="X7" s="266">
        <v>51407969</v>
      </c>
      <c r="Y7" s="267"/>
      <c r="Z7" s="267"/>
      <c r="AA7" s="268"/>
      <c r="AB7" s="280">
        <v>33.311703737990385</v>
      </c>
      <c r="AC7" s="281"/>
      <c r="AD7" s="266">
        <v>13594144</v>
      </c>
      <c r="AE7" s="267"/>
      <c r="AF7" s="267"/>
      <c r="AG7" s="268"/>
      <c r="AH7" s="269">
        <v>13519878</v>
      </c>
      <c r="AI7" s="270"/>
      <c r="AJ7" s="270"/>
      <c r="AK7" s="270"/>
      <c r="AL7" s="270"/>
      <c r="AM7" s="271"/>
      <c r="AN7" s="272">
        <v>16.849694594660175</v>
      </c>
      <c r="AO7" s="273"/>
      <c r="AP7" s="274"/>
    </row>
    <row r="8" spans="1:42" ht="15" customHeight="1" x14ac:dyDescent="0.15">
      <c r="A8" s="384" t="s">
        <v>145</v>
      </c>
      <c r="B8" s="384"/>
      <c r="C8" s="384"/>
      <c r="D8" s="275">
        <v>513206</v>
      </c>
      <c r="E8" s="276"/>
      <c r="F8" s="276"/>
      <c r="G8" s="277"/>
      <c r="H8" s="278">
        <v>0.32196525696717898</v>
      </c>
      <c r="I8" s="278"/>
      <c r="J8" s="278"/>
      <c r="K8" s="278"/>
      <c r="L8" s="279">
        <v>513206</v>
      </c>
      <c r="M8" s="279"/>
      <c r="N8" s="279"/>
      <c r="O8" s="275"/>
      <c r="P8" s="272">
        <v>0.6</v>
      </c>
      <c r="Q8" s="273"/>
      <c r="R8" s="273"/>
      <c r="S8" s="274"/>
      <c r="T8" s="393" t="s">
        <v>146</v>
      </c>
      <c r="U8" s="393"/>
      <c r="V8" s="393"/>
      <c r="W8" s="394"/>
      <c r="X8" s="266">
        <v>6925318</v>
      </c>
      <c r="Y8" s="267"/>
      <c r="Z8" s="267"/>
      <c r="AA8" s="268"/>
      <c r="AB8" s="280">
        <v>4.4875171300265162</v>
      </c>
      <c r="AC8" s="281"/>
      <c r="AD8" s="266">
        <v>6925318</v>
      </c>
      <c r="AE8" s="267"/>
      <c r="AF8" s="267"/>
      <c r="AG8" s="268"/>
      <c r="AH8" s="269">
        <v>6925318</v>
      </c>
      <c r="AI8" s="270"/>
      <c r="AJ8" s="270"/>
      <c r="AK8" s="270"/>
      <c r="AL8" s="270"/>
      <c r="AM8" s="271"/>
      <c r="AN8" s="272">
        <v>8.6309575627015889</v>
      </c>
      <c r="AO8" s="273"/>
      <c r="AP8" s="274"/>
    </row>
    <row r="9" spans="1:42" ht="15" customHeight="1" x14ac:dyDescent="0.15">
      <c r="A9" s="395" t="s">
        <v>147</v>
      </c>
      <c r="B9" s="395"/>
      <c r="C9" s="395"/>
      <c r="D9" s="275">
        <v>315312</v>
      </c>
      <c r="E9" s="276"/>
      <c r="F9" s="276"/>
      <c r="G9" s="277"/>
      <c r="H9" s="278">
        <v>0.19781434571075773</v>
      </c>
      <c r="I9" s="278"/>
      <c r="J9" s="278"/>
      <c r="K9" s="278"/>
      <c r="L9" s="279">
        <v>315312</v>
      </c>
      <c r="M9" s="279"/>
      <c r="N9" s="279"/>
      <c r="O9" s="275"/>
      <c r="P9" s="272">
        <v>0.41074370322146936</v>
      </c>
      <c r="Q9" s="273"/>
      <c r="R9" s="273"/>
      <c r="S9" s="274"/>
      <c r="T9" s="387"/>
      <c r="U9" s="396" t="s">
        <v>148</v>
      </c>
      <c r="V9" s="391"/>
      <c r="W9" s="392"/>
      <c r="X9" s="266">
        <v>6925318</v>
      </c>
      <c r="Y9" s="267"/>
      <c r="Z9" s="267"/>
      <c r="AA9" s="268"/>
      <c r="AB9" s="280">
        <v>4.4875171300265162</v>
      </c>
      <c r="AC9" s="281"/>
      <c r="AD9" s="266">
        <v>6925318</v>
      </c>
      <c r="AE9" s="267"/>
      <c r="AF9" s="267"/>
      <c r="AG9" s="268"/>
      <c r="AH9" s="269">
        <v>6925318</v>
      </c>
      <c r="AI9" s="270"/>
      <c r="AJ9" s="270"/>
      <c r="AK9" s="270"/>
      <c r="AL9" s="270"/>
      <c r="AM9" s="271"/>
      <c r="AN9" s="272">
        <v>8.6309575627015889</v>
      </c>
      <c r="AO9" s="273"/>
      <c r="AP9" s="274"/>
    </row>
    <row r="10" spans="1:42" ht="15" customHeight="1" x14ac:dyDescent="0.15">
      <c r="A10" s="384" t="s">
        <v>149</v>
      </c>
      <c r="B10" s="384"/>
      <c r="C10" s="384"/>
      <c r="D10" s="275">
        <v>7125142</v>
      </c>
      <c r="E10" s="276"/>
      <c r="F10" s="276"/>
      <c r="G10" s="277"/>
      <c r="H10" s="278">
        <v>4.4700338167473479</v>
      </c>
      <c r="I10" s="278"/>
      <c r="J10" s="278"/>
      <c r="K10" s="278"/>
      <c r="L10" s="279">
        <v>7125142</v>
      </c>
      <c r="M10" s="279"/>
      <c r="N10" s="279"/>
      <c r="O10" s="275"/>
      <c r="P10" s="272">
        <v>9.2816233161402888</v>
      </c>
      <c r="Q10" s="273"/>
      <c r="R10" s="273"/>
      <c r="S10" s="274"/>
      <c r="T10" s="387"/>
      <c r="U10" s="396" t="s">
        <v>150</v>
      </c>
      <c r="V10" s="391"/>
      <c r="W10" s="392"/>
      <c r="X10" s="266">
        <v>0</v>
      </c>
      <c r="Y10" s="267"/>
      <c r="Z10" s="267"/>
      <c r="AA10" s="268"/>
      <c r="AB10" s="280">
        <v>0</v>
      </c>
      <c r="AC10" s="281"/>
      <c r="AD10" s="266">
        <v>0</v>
      </c>
      <c r="AE10" s="267"/>
      <c r="AF10" s="267"/>
      <c r="AG10" s="268"/>
      <c r="AH10" s="269">
        <v>0</v>
      </c>
      <c r="AI10" s="270"/>
      <c r="AJ10" s="270"/>
      <c r="AK10" s="270"/>
      <c r="AL10" s="270"/>
      <c r="AM10" s="271"/>
      <c r="AN10" s="272">
        <v>0</v>
      </c>
      <c r="AO10" s="273"/>
      <c r="AP10" s="274"/>
    </row>
    <row r="11" spans="1:42" ht="15" customHeight="1" x14ac:dyDescent="0.15">
      <c r="A11" s="395" t="s">
        <v>151</v>
      </c>
      <c r="B11" s="395"/>
      <c r="C11" s="395"/>
      <c r="D11" s="275">
        <v>40677</v>
      </c>
      <c r="E11" s="276"/>
      <c r="F11" s="276"/>
      <c r="G11" s="277"/>
      <c r="H11" s="278">
        <v>2.5519149732571206E-2</v>
      </c>
      <c r="I11" s="278"/>
      <c r="J11" s="278"/>
      <c r="K11" s="278"/>
      <c r="L11" s="279">
        <v>40677</v>
      </c>
      <c r="M11" s="279"/>
      <c r="N11" s="279"/>
      <c r="O11" s="275"/>
      <c r="P11" s="272">
        <v>5.2988219972407359E-2</v>
      </c>
      <c r="Q11" s="273"/>
      <c r="R11" s="273"/>
      <c r="S11" s="274"/>
      <c r="T11" s="397" t="s">
        <v>152</v>
      </c>
      <c r="U11" s="397"/>
      <c r="V11" s="397"/>
      <c r="W11" s="398"/>
      <c r="X11" s="266">
        <v>80103313</v>
      </c>
      <c r="Y11" s="267"/>
      <c r="Z11" s="267"/>
      <c r="AA11" s="268"/>
      <c r="AB11" s="280">
        <v>51.905918148361664</v>
      </c>
      <c r="AC11" s="281"/>
      <c r="AD11" s="266">
        <v>41195477</v>
      </c>
      <c r="AE11" s="267"/>
      <c r="AF11" s="267"/>
      <c r="AG11" s="268"/>
      <c r="AH11" s="266">
        <v>40799698</v>
      </c>
      <c r="AI11" s="267"/>
      <c r="AJ11" s="267"/>
      <c r="AK11" s="267"/>
      <c r="AL11" s="267"/>
      <c r="AM11" s="268"/>
      <c r="AN11" s="272">
        <v>50.848273250273976</v>
      </c>
      <c r="AO11" s="273"/>
      <c r="AP11" s="274"/>
    </row>
    <row r="12" spans="1:42" ht="15" customHeight="1" x14ac:dyDescent="0.15">
      <c r="A12" s="395" t="s">
        <v>153</v>
      </c>
      <c r="B12" s="395"/>
      <c r="C12" s="395"/>
      <c r="D12" s="275">
        <v>0</v>
      </c>
      <c r="E12" s="276"/>
      <c r="F12" s="276"/>
      <c r="G12" s="277"/>
      <c r="H12" s="278">
        <v>0</v>
      </c>
      <c r="I12" s="278"/>
      <c r="J12" s="278"/>
      <c r="K12" s="278"/>
      <c r="L12" s="279">
        <v>0</v>
      </c>
      <c r="M12" s="279"/>
      <c r="N12" s="279"/>
      <c r="O12" s="275"/>
      <c r="P12" s="272">
        <v>0</v>
      </c>
      <c r="Q12" s="273"/>
      <c r="R12" s="273"/>
      <c r="S12" s="274"/>
      <c r="T12" s="399"/>
      <c r="U12" s="399"/>
      <c r="V12" s="399"/>
      <c r="W12" s="400"/>
      <c r="X12" s="282"/>
      <c r="Y12" s="283"/>
      <c r="Z12" s="283"/>
      <c r="AA12" s="284"/>
      <c r="AB12" s="285"/>
      <c r="AC12" s="286"/>
      <c r="AD12" s="282"/>
      <c r="AE12" s="283"/>
      <c r="AF12" s="283"/>
      <c r="AG12" s="284"/>
      <c r="AH12" s="282"/>
      <c r="AI12" s="283"/>
      <c r="AJ12" s="283"/>
      <c r="AK12" s="283"/>
      <c r="AL12" s="283"/>
      <c r="AM12" s="284"/>
      <c r="AN12" s="287"/>
      <c r="AO12" s="288"/>
      <c r="AP12" s="289"/>
    </row>
    <row r="13" spans="1:42" ht="15" customHeight="1" x14ac:dyDescent="0.15">
      <c r="A13" s="401" t="s">
        <v>154</v>
      </c>
      <c r="B13" s="402"/>
      <c r="C13" s="403"/>
      <c r="D13" s="275">
        <v>216653</v>
      </c>
      <c r="E13" s="276"/>
      <c r="F13" s="276"/>
      <c r="G13" s="277"/>
      <c r="H13" s="278">
        <v>0.13591956995380067</v>
      </c>
      <c r="I13" s="278"/>
      <c r="J13" s="278"/>
      <c r="K13" s="278"/>
      <c r="L13" s="279">
        <v>216653</v>
      </c>
      <c r="M13" s="279"/>
      <c r="N13" s="279"/>
      <c r="O13" s="275"/>
      <c r="P13" s="272">
        <v>0.28222476637121646</v>
      </c>
      <c r="Q13" s="273"/>
      <c r="R13" s="273"/>
      <c r="S13" s="274"/>
      <c r="T13" s="391" t="s">
        <v>155</v>
      </c>
      <c r="U13" s="391"/>
      <c r="V13" s="391"/>
      <c r="W13" s="392"/>
      <c r="X13" s="266">
        <v>21373098</v>
      </c>
      <c r="Y13" s="267"/>
      <c r="Z13" s="267"/>
      <c r="AA13" s="268"/>
      <c r="AB13" s="280">
        <v>13.9</v>
      </c>
      <c r="AC13" s="281"/>
      <c r="AD13" s="266">
        <v>15572681</v>
      </c>
      <c r="AE13" s="267"/>
      <c r="AF13" s="267"/>
      <c r="AG13" s="268"/>
      <c r="AH13" s="269">
        <v>13598017</v>
      </c>
      <c r="AI13" s="270"/>
      <c r="AJ13" s="270"/>
      <c r="AK13" s="270"/>
      <c r="AL13" s="270"/>
      <c r="AM13" s="271"/>
      <c r="AN13" s="272">
        <v>16.947078482734621</v>
      </c>
      <c r="AO13" s="273"/>
      <c r="AP13" s="274"/>
    </row>
    <row r="14" spans="1:42" ht="15" customHeight="1" x14ac:dyDescent="0.15">
      <c r="A14" s="404" t="s">
        <v>156</v>
      </c>
      <c r="B14" s="405"/>
      <c r="C14" s="406"/>
      <c r="D14" s="275">
        <v>76557</v>
      </c>
      <c r="E14" s="276"/>
      <c r="F14" s="276"/>
      <c r="G14" s="277"/>
      <c r="H14" s="278">
        <v>0.1</v>
      </c>
      <c r="I14" s="278"/>
      <c r="J14" s="278"/>
      <c r="K14" s="278"/>
      <c r="L14" s="279">
        <v>76557</v>
      </c>
      <c r="M14" s="279"/>
      <c r="N14" s="279"/>
      <c r="O14" s="275"/>
      <c r="P14" s="272">
        <v>9.9727589459094573E-2</v>
      </c>
      <c r="Q14" s="273"/>
      <c r="R14" s="273"/>
      <c r="S14" s="274"/>
      <c r="T14" s="391" t="s">
        <v>157</v>
      </c>
      <c r="U14" s="391"/>
      <c r="V14" s="391"/>
      <c r="W14" s="392"/>
      <c r="X14" s="266">
        <v>1278538</v>
      </c>
      <c r="Y14" s="267"/>
      <c r="Z14" s="267"/>
      <c r="AA14" s="268"/>
      <c r="AB14" s="280">
        <v>0.82847620519228737</v>
      </c>
      <c r="AC14" s="281"/>
      <c r="AD14" s="266">
        <v>1159348</v>
      </c>
      <c r="AE14" s="267"/>
      <c r="AF14" s="267"/>
      <c r="AG14" s="268"/>
      <c r="AH14" s="269">
        <v>1159348</v>
      </c>
      <c r="AI14" s="270"/>
      <c r="AJ14" s="270"/>
      <c r="AK14" s="270"/>
      <c r="AL14" s="270"/>
      <c r="AM14" s="271"/>
      <c r="AN14" s="272">
        <v>1.4448843198829224</v>
      </c>
      <c r="AO14" s="273"/>
      <c r="AP14" s="274"/>
    </row>
    <row r="15" spans="1:42" ht="15" customHeight="1" x14ac:dyDescent="0.15">
      <c r="A15" s="384" t="s">
        <v>158</v>
      </c>
      <c r="B15" s="384"/>
      <c r="C15" s="384"/>
      <c r="D15" s="275">
        <v>914556</v>
      </c>
      <c r="E15" s="276"/>
      <c r="F15" s="276"/>
      <c r="G15" s="277"/>
      <c r="H15" s="278">
        <v>0.57375645949360554</v>
      </c>
      <c r="I15" s="278"/>
      <c r="J15" s="278"/>
      <c r="K15" s="278"/>
      <c r="L15" s="279">
        <v>914556</v>
      </c>
      <c r="M15" s="279"/>
      <c r="N15" s="279"/>
      <c r="O15" s="275"/>
      <c r="P15" s="272">
        <v>1.1913537012337434</v>
      </c>
      <c r="Q15" s="273"/>
      <c r="R15" s="273"/>
      <c r="S15" s="274"/>
      <c r="T15" s="391" t="s">
        <v>159</v>
      </c>
      <c r="U15" s="391"/>
      <c r="V15" s="391"/>
      <c r="W15" s="392"/>
      <c r="X15" s="266">
        <v>14308058</v>
      </c>
      <c r="Y15" s="267"/>
      <c r="Z15" s="267"/>
      <c r="AA15" s="268"/>
      <c r="AB15" s="280">
        <v>9.2714378419031345</v>
      </c>
      <c r="AC15" s="281"/>
      <c r="AD15" s="266">
        <v>9398402</v>
      </c>
      <c r="AE15" s="267"/>
      <c r="AF15" s="267"/>
      <c r="AG15" s="268"/>
      <c r="AH15" s="269">
        <v>8067556</v>
      </c>
      <c r="AI15" s="270"/>
      <c r="AJ15" s="270"/>
      <c r="AK15" s="270"/>
      <c r="AL15" s="270"/>
      <c r="AM15" s="271"/>
      <c r="AN15" s="272">
        <v>10.054517853291152</v>
      </c>
      <c r="AO15" s="273"/>
      <c r="AP15" s="274"/>
    </row>
    <row r="16" spans="1:42" ht="15" customHeight="1" x14ac:dyDescent="0.15">
      <c r="A16" s="407" t="s">
        <v>160</v>
      </c>
      <c r="B16" s="385"/>
      <c r="C16" s="386"/>
      <c r="D16" s="275">
        <v>2347199</v>
      </c>
      <c r="E16" s="276"/>
      <c r="F16" s="276"/>
      <c r="G16" s="277"/>
      <c r="H16" s="278">
        <v>1.4725403233557393</v>
      </c>
      <c r="I16" s="278"/>
      <c r="J16" s="278"/>
      <c r="K16" s="278"/>
      <c r="L16" s="279">
        <v>2106539</v>
      </c>
      <c r="M16" s="279"/>
      <c r="N16" s="279"/>
      <c r="O16" s="275"/>
      <c r="P16" s="272">
        <v>2.7440999068873078</v>
      </c>
      <c r="Q16" s="273"/>
      <c r="R16" s="273"/>
      <c r="S16" s="274"/>
      <c r="T16" s="391" t="s">
        <v>161</v>
      </c>
      <c r="U16" s="391"/>
      <c r="V16" s="391"/>
      <c r="W16" s="392"/>
      <c r="X16" s="266">
        <v>3883306</v>
      </c>
      <c r="Y16" s="267"/>
      <c r="Z16" s="267"/>
      <c r="AA16" s="268"/>
      <c r="AB16" s="280">
        <v>2.5163324191228114</v>
      </c>
      <c r="AC16" s="281"/>
      <c r="AD16" s="266">
        <v>3262431</v>
      </c>
      <c r="AE16" s="267"/>
      <c r="AF16" s="267"/>
      <c r="AG16" s="268"/>
      <c r="AH16" s="290"/>
      <c r="AI16" s="291"/>
      <c r="AJ16" s="291"/>
      <c r="AK16" s="291"/>
      <c r="AL16" s="291"/>
      <c r="AM16" s="292"/>
      <c r="AN16" s="293"/>
      <c r="AO16" s="294"/>
      <c r="AP16" s="295"/>
    </row>
    <row r="17" spans="1:42" ht="15" customHeight="1" x14ac:dyDescent="0.15">
      <c r="A17" s="408"/>
      <c r="B17" s="409" t="s">
        <v>162</v>
      </c>
      <c r="C17" s="409"/>
      <c r="D17" s="275">
        <v>2106539</v>
      </c>
      <c r="E17" s="276"/>
      <c r="F17" s="276"/>
      <c r="G17" s="277"/>
      <c r="H17" s="278">
        <v>1.3215597059394946</v>
      </c>
      <c r="I17" s="278"/>
      <c r="J17" s="278"/>
      <c r="K17" s="278"/>
      <c r="L17" s="279">
        <v>2106539</v>
      </c>
      <c r="M17" s="279"/>
      <c r="N17" s="279"/>
      <c r="O17" s="275"/>
      <c r="P17" s="272">
        <v>2.7440999068873078</v>
      </c>
      <c r="Q17" s="273"/>
      <c r="R17" s="273"/>
      <c r="S17" s="274"/>
      <c r="T17" s="410" t="s">
        <v>163</v>
      </c>
      <c r="U17" s="411"/>
      <c r="V17" s="411"/>
      <c r="W17" s="412"/>
      <c r="X17" s="266">
        <v>0</v>
      </c>
      <c r="Y17" s="267"/>
      <c r="Z17" s="267"/>
      <c r="AA17" s="268"/>
      <c r="AB17" s="280">
        <v>0</v>
      </c>
      <c r="AC17" s="281"/>
      <c r="AD17" s="266">
        <v>0</v>
      </c>
      <c r="AE17" s="267"/>
      <c r="AF17" s="267"/>
      <c r="AG17" s="268"/>
      <c r="AH17" s="269">
        <v>0</v>
      </c>
      <c r="AI17" s="270"/>
      <c r="AJ17" s="270"/>
      <c r="AK17" s="270"/>
      <c r="AL17" s="270"/>
      <c r="AM17" s="271"/>
      <c r="AN17" s="272">
        <v>0</v>
      </c>
      <c r="AO17" s="273"/>
      <c r="AP17" s="274"/>
    </row>
    <row r="18" spans="1:42" ht="15" customHeight="1" x14ac:dyDescent="0.15">
      <c r="A18" s="413"/>
      <c r="B18" s="409" t="s">
        <v>164</v>
      </c>
      <c r="C18" s="409"/>
      <c r="D18" s="275">
        <v>239983</v>
      </c>
      <c r="E18" s="276"/>
      <c r="F18" s="276"/>
      <c r="G18" s="277"/>
      <c r="H18" s="278">
        <v>0.15055589424666607</v>
      </c>
      <c r="I18" s="278"/>
      <c r="J18" s="278"/>
      <c r="K18" s="278"/>
      <c r="L18" s="296"/>
      <c r="M18" s="296"/>
      <c r="N18" s="296"/>
      <c r="O18" s="297"/>
      <c r="P18" s="298"/>
      <c r="Q18" s="299"/>
      <c r="R18" s="299"/>
      <c r="S18" s="300"/>
      <c r="T18" s="391" t="s">
        <v>165</v>
      </c>
      <c r="U18" s="391"/>
      <c r="V18" s="391"/>
      <c r="W18" s="392"/>
      <c r="X18" s="266">
        <v>17113152</v>
      </c>
      <c r="Y18" s="267"/>
      <c r="Z18" s="267"/>
      <c r="AA18" s="268"/>
      <c r="AB18" s="280">
        <v>11.089102731274943</v>
      </c>
      <c r="AC18" s="281"/>
      <c r="AD18" s="266">
        <v>14910669</v>
      </c>
      <c r="AE18" s="267"/>
      <c r="AF18" s="267"/>
      <c r="AG18" s="268"/>
      <c r="AH18" s="269">
        <v>11268936</v>
      </c>
      <c r="AI18" s="270"/>
      <c r="AJ18" s="270"/>
      <c r="AK18" s="270"/>
      <c r="AL18" s="270"/>
      <c r="AM18" s="271"/>
      <c r="AN18" s="272">
        <v>14.04436711683134</v>
      </c>
      <c r="AO18" s="273"/>
      <c r="AP18" s="274"/>
    </row>
    <row r="19" spans="1:42" ht="15" customHeight="1" x14ac:dyDescent="0.15">
      <c r="A19" s="414"/>
      <c r="B19" s="409" t="s">
        <v>166</v>
      </c>
      <c r="C19" s="409"/>
      <c r="D19" s="275">
        <v>677</v>
      </c>
      <c r="E19" s="276"/>
      <c r="F19" s="276"/>
      <c r="G19" s="277"/>
      <c r="H19" s="278">
        <v>4.2472316957864903E-4</v>
      </c>
      <c r="I19" s="278"/>
      <c r="J19" s="278"/>
      <c r="K19" s="278"/>
      <c r="L19" s="296"/>
      <c r="M19" s="296"/>
      <c r="N19" s="296"/>
      <c r="O19" s="297"/>
      <c r="P19" s="293"/>
      <c r="Q19" s="294"/>
      <c r="R19" s="294"/>
      <c r="S19" s="295"/>
      <c r="T19" s="391" t="s">
        <v>167</v>
      </c>
      <c r="U19" s="391"/>
      <c r="V19" s="391"/>
      <c r="W19" s="392"/>
      <c r="X19" s="266">
        <v>0</v>
      </c>
      <c r="Y19" s="267"/>
      <c r="Z19" s="267"/>
      <c r="AA19" s="268"/>
      <c r="AB19" s="280">
        <v>0</v>
      </c>
      <c r="AC19" s="281"/>
      <c r="AD19" s="266">
        <v>0</v>
      </c>
      <c r="AE19" s="267"/>
      <c r="AF19" s="267"/>
      <c r="AG19" s="268"/>
      <c r="AH19" s="266"/>
      <c r="AI19" s="267"/>
      <c r="AJ19" s="267"/>
      <c r="AK19" s="267"/>
      <c r="AL19" s="267"/>
      <c r="AM19" s="267"/>
      <c r="AN19" s="267"/>
      <c r="AO19" s="267"/>
      <c r="AP19" s="268"/>
    </row>
    <row r="20" spans="1:42" ht="15" customHeight="1" x14ac:dyDescent="0.15">
      <c r="A20" s="395" t="s">
        <v>168</v>
      </c>
      <c r="B20" s="395"/>
      <c r="C20" s="395"/>
      <c r="D20" s="275">
        <v>45780</v>
      </c>
      <c r="E20" s="276"/>
      <c r="F20" s="276"/>
      <c r="G20" s="277"/>
      <c r="H20" s="278">
        <v>2.8720571201344979E-2</v>
      </c>
      <c r="I20" s="278"/>
      <c r="J20" s="278"/>
      <c r="K20" s="278"/>
      <c r="L20" s="279">
        <v>45780</v>
      </c>
      <c r="M20" s="279"/>
      <c r="N20" s="279"/>
      <c r="O20" s="275"/>
      <c r="P20" s="272">
        <v>5.9635683809937043E-2</v>
      </c>
      <c r="Q20" s="273"/>
      <c r="R20" s="273"/>
      <c r="S20" s="274"/>
      <c r="T20" s="385" t="s">
        <v>169</v>
      </c>
      <c r="U20" s="385"/>
      <c r="V20" s="385"/>
      <c r="W20" s="386"/>
      <c r="X20" s="266">
        <v>16264581</v>
      </c>
      <c r="Y20" s="267"/>
      <c r="Z20" s="267"/>
      <c r="AA20" s="268"/>
      <c r="AB20" s="280">
        <v>10.539239620506063</v>
      </c>
      <c r="AC20" s="281"/>
      <c r="AD20" s="266">
        <v>2981934</v>
      </c>
      <c r="AE20" s="267"/>
      <c r="AF20" s="267"/>
      <c r="AG20" s="268"/>
      <c r="AH20" s="415" t="s">
        <v>170</v>
      </c>
      <c r="AI20" s="416"/>
      <c r="AJ20" s="416"/>
      <c r="AK20" s="416"/>
      <c r="AL20" s="416"/>
      <c r="AM20" s="416"/>
      <c r="AN20" s="416"/>
      <c r="AO20" s="416"/>
      <c r="AP20" s="417"/>
    </row>
    <row r="21" spans="1:42" ht="15" customHeight="1" x14ac:dyDescent="0.15">
      <c r="A21" s="418" t="s">
        <v>171</v>
      </c>
      <c r="B21" s="418"/>
      <c r="C21" s="418"/>
      <c r="D21" s="275">
        <v>0</v>
      </c>
      <c r="E21" s="276"/>
      <c r="F21" s="276"/>
      <c r="G21" s="277"/>
      <c r="H21" s="278">
        <v>0</v>
      </c>
      <c r="I21" s="278"/>
      <c r="J21" s="278"/>
      <c r="K21" s="278"/>
      <c r="L21" s="279">
        <v>0</v>
      </c>
      <c r="M21" s="279"/>
      <c r="N21" s="279"/>
      <c r="O21" s="275"/>
      <c r="P21" s="272">
        <v>0</v>
      </c>
      <c r="Q21" s="273"/>
      <c r="R21" s="273"/>
      <c r="S21" s="274"/>
      <c r="T21" s="419"/>
      <c r="U21" s="420" t="s">
        <v>172</v>
      </c>
      <c r="V21" s="389"/>
      <c r="W21" s="390"/>
      <c r="X21" s="266">
        <v>437046</v>
      </c>
      <c r="Y21" s="267"/>
      <c r="Z21" s="267"/>
      <c r="AA21" s="268"/>
      <c r="AB21" s="280">
        <v>0.28320019551586922</v>
      </c>
      <c r="AC21" s="281"/>
      <c r="AD21" s="266">
        <v>437046</v>
      </c>
      <c r="AE21" s="267"/>
      <c r="AF21" s="267"/>
      <c r="AG21" s="268"/>
      <c r="AH21" s="421"/>
      <c r="AI21" s="422"/>
      <c r="AJ21" s="422"/>
      <c r="AK21" s="422"/>
      <c r="AL21" s="422"/>
      <c r="AM21" s="422"/>
      <c r="AN21" s="422"/>
      <c r="AO21" s="422"/>
      <c r="AP21" s="423"/>
    </row>
    <row r="22" spans="1:42" ht="15" customHeight="1" x14ac:dyDescent="0.15">
      <c r="A22" s="388" t="s">
        <v>152</v>
      </c>
      <c r="B22" s="389"/>
      <c r="C22" s="390"/>
      <c r="D22" s="275">
        <v>81406247</v>
      </c>
      <c r="E22" s="276"/>
      <c r="F22" s="276"/>
      <c r="G22" s="277"/>
      <c r="H22" s="278">
        <v>51.2</v>
      </c>
      <c r="I22" s="278"/>
      <c r="J22" s="278"/>
      <c r="K22" s="278"/>
      <c r="L22" s="279">
        <v>76339451</v>
      </c>
      <c r="M22" s="279"/>
      <c r="N22" s="279"/>
      <c r="O22" s="275"/>
      <c r="P22" s="272">
        <v>99.499999999999972</v>
      </c>
      <c r="Q22" s="273"/>
      <c r="R22" s="273"/>
      <c r="S22" s="274"/>
      <c r="T22" s="424" t="s">
        <v>173</v>
      </c>
      <c r="U22" s="425"/>
      <c r="V22" s="426" t="s">
        <v>174</v>
      </c>
      <c r="W22" s="427"/>
      <c r="X22" s="266">
        <v>16133435</v>
      </c>
      <c r="Y22" s="267"/>
      <c r="Z22" s="267"/>
      <c r="AA22" s="268"/>
      <c r="AB22" s="280">
        <v>10.4</v>
      </c>
      <c r="AC22" s="281"/>
      <c r="AD22" s="266">
        <v>2946696</v>
      </c>
      <c r="AE22" s="267"/>
      <c r="AF22" s="267"/>
      <c r="AG22" s="268"/>
      <c r="AH22" s="301">
        <v>93554840</v>
      </c>
      <c r="AI22" s="302"/>
      <c r="AJ22" s="302"/>
      <c r="AK22" s="302"/>
      <c r="AL22" s="302"/>
      <c r="AM22" s="302"/>
      <c r="AN22" s="302"/>
      <c r="AO22" s="428" t="s">
        <v>19</v>
      </c>
      <c r="AP22" s="429"/>
    </row>
    <row r="23" spans="1:42" ht="15" customHeight="1" x14ac:dyDescent="0.15">
      <c r="A23" s="384" t="s">
        <v>175</v>
      </c>
      <c r="B23" s="384"/>
      <c r="C23" s="384"/>
      <c r="D23" s="275">
        <v>1211008</v>
      </c>
      <c r="E23" s="276"/>
      <c r="F23" s="276"/>
      <c r="G23" s="277"/>
      <c r="H23" s="278">
        <v>0.75973878307991227</v>
      </c>
      <c r="I23" s="278"/>
      <c r="J23" s="278"/>
      <c r="K23" s="278"/>
      <c r="L23" s="279">
        <v>0</v>
      </c>
      <c r="M23" s="279"/>
      <c r="N23" s="279"/>
      <c r="O23" s="275"/>
      <c r="P23" s="272">
        <v>0</v>
      </c>
      <c r="Q23" s="273"/>
      <c r="R23" s="273"/>
      <c r="S23" s="274"/>
      <c r="T23" s="430"/>
      <c r="U23" s="431"/>
      <c r="V23" s="432"/>
      <c r="W23" s="45" t="s">
        <v>176</v>
      </c>
      <c r="X23" s="266">
        <v>4615950</v>
      </c>
      <c r="Y23" s="267"/>
      <c r="Z23" s="267"/>
      <c r="AA23" s="268"/>
      <c r="AB23" s="280">
        <v>2.9910763226101524</v>
      </c>
      <c r="AC23" s="281"/>
      <c r="AD23" s="266">
        <v>228645</v>
      </c>
      <c r="AE23" s="267"/>
      <c r="AF23" s="267"/>
      <c r="AG23" s="268"/>
      <c r="AH23" s="421"/>
      <c r="AI23" s="422"/>
      <c r="AJ23" s="422"/>
      <c r="AK23" s="422"/>
      <c r="AL23" s="422"/>
      <c r="AM23" s="422"/>
      <c r="AN23" s="422"/>
      <c r="AO23" s="422"/>
      <c r="AP23" s="423"/>
    </row>
    <row r="24" spans="1:42" ht="15" customHeight="1" x14ac:dyDescent="0.15">
      <c r="A24" s="384" t="s">
        <v>177</v>
      </c>
      <c r="B24" s="384"/>
      <c r="C24" s="384"/>
      <c r="D24" s="275">
        <v>959753</v>
      </c>
      <c r="E24" s="276"/>
      <c r="F24" s="276"/>
      <c r="G24" s="277"/>
      <c r="H24" s="278">
        <v>0.60211127942779485</v>
      </c>
      <c r="I24" s="278"/>
      <c r="J24" s="278"/>
      <c r="K24" s="278"/>
      <c r="L24" s="279">
        <v>273998</v>
      </c>
      <c r="M24" s="279"/>
      <c r="N24" s="279"/>
      <c r="O24" s="275"/>
      <c r="P24" s="272">
        <v>0.3</v>
      </c>
      <c r="Q24" s="273"/>
      <c r="R24" s="273"/>
      <c r="S24" s="274"/>
      <c r="T24" s="430"/>
      <c r="U24" s="431"/>
      <c r="V24" s="432"/>
      <c r="W24" s="45" t="s">
        <v>178</v>
      </c>
      <c r="X24" s="266">
        <v>11517485</v>
      </c>
      <c r="Y24" s="267"/>
      <c r="Z24" s="267"/>
      <c r="AA24" s="268"/>
      <c r="AB24" s="280">
        <v>7.4</v>
      </c>
      <c r="AC24" s="281"/>
      <c r="AD24" s="266">
        <v>2718051</v>
      </c>
      <c r="AE24" s="267"/>
      <c r="AF24" s="267"/>
      <c r="AG24" s="268"/>
      <c r="AH24" s="433" t="s">
        <v>179</v>
      </c>
      <c r="AI24" s="434"/>
      <c r="AJ24" s="434"/>
      <c r="AK24" s="434"/>
      <c r="AL24" s="434"/>
      <c r="AM24" s="434"/>
      <c r="AN24" s="434"/>
      <c r="AO24" s="434"/>
      <c r="AP24" s="435"/>
    </row>
    <row r="25" spans="1:42" ht="15" customHeight="1" x14ac:dyDescent="0.15">
      <c r="A25" s="384" t="s">
        <v>180</v>
      </c>
      <c r="B25" s="384"/>
      <c r="C25" s="384"/>
      <c r="D25" s="275">
        <v>1926983</v>
      </c>
      <c r="E25" s="276"/>
      <c r="F25" s="276"/>
      <c r="G25" s="277"/>
      <c r="H25" s="278">
        <v>1.2089133345408771</v>
      </c>
      <c r="I25" s="278"/>
      <c r="J25" s="278"/>
      <c r="K25" s="278"/>
      <c r="L25" s="279">
        <v>0</v>
      </c>
      <c r="M25" s="279"/>
      <c r="N25" s="279"/>
      <c r="O25" s="275"/>
      <c r="P25" s="272">
        <v>0</v>
      </c>
      <c r="Q25" s="273"/>
      <c r="R25" s="273"/>
      <c r="S25" s="274"/>
      <c r="T25" s="430"/>
      <c r="U25" s="431"/>
      <c r="V25" s="436"/>
      <c r="W25" s="45" t="s">
        <v>181</v>
      </c>
      <c r="X25" s="266">
        <v>0</v>
      </c>
      <c r="Y25" s="267"/>
      <c r="Z25" s="267"/>
      <c r="AA25" s="268"/>
      <c r="AB25" s="280">
        <v>0</v>
      </c>
      <c r="AC25" s="281"/>
      <c r="AD25" s="266">
        <v>0</v>
      </c>
      <c r="AE25" s="267"/>
      <c r="AF25" s="267"/>
      <c r="AG25" s="268"/>
      <c r="AH25" s="303">
        <v>74893555</v>
      </c>
      <c r="AI25" s="304"/>
      <c r="AJ25" s="304"/>
      <c r="AK25" s="304"/>
      <c r="AL25" s="304"/>
      <c r="AM25" s="304"/>
      <c r="AN25" s="304"/>
      <c r="AO25" s="437" t="s">
        <v>19</v>
      </c>
      <c r="AP25" s="438"/>
    </row>
    <row r="26" spans="1:42" ht="15" customHeight="1" x14ac:dyDescent="0.15">
      <c r="A26" s="384" t="s">
        <v>182</v>
      </c>
      <c r="B26" s="384"/>
      <c r="C26" s="384"/>
      <c r="D26" s="275">
        <v>29972390</v>
      </c>
      <c r="E26" s="276"/>
      <c r="F26" s="276"/>
      <c r="G26" s="277"/>
      <c r="H26" s="278">
        <v>18.803498494309313</v>
      </c>
      <c r="I26" s="278"/>
      <c r="J26" s="278"/>
      <c r="K26" s="278"/>
      <c r="L26" s="296"/>
      <c r="M26" s="296"/>
      <c r="N26" s="296"/>
      <c r="O26" s="297"/>
      <c r="P26" s="298"/>
      <c r="Q26" s="299"/>
      <c r="R26" s="299"/>
      <c r="S26" s="300"/>
      <c r="T26" s="430"/>
      <c r="U26" s="431"/>
      <c r="V26" s="439" t="s">
        <v>183</v>
      </c>
      <c r="W26" s="440"/>
      <c r="X26" s="266">
        <v>131146</v>
      </c>
      <c r="Y26" s="267"/>
      <c r="Z26" s="267"/>
      <c r="AA26" s="268"/>
      <c r="AB26" s="280">
        <v>8.4980923841252845E-2</v>
      </c>
      <c r="AC26" s="281"/>
      <c r="AD26" s="266">
        <v>35238</v>
      </c>
      <c r="AE26" s="267"/>
      <c r="AF26" s="267"/>
      <c r="AG26" s="268"/>
      <c r="AH26" s="303"/>
      <c r="AI26" s="304"/>
      <c r="AJ26" s="304"/>
      <c r="AK26" s="304"/>
      <c r="AL26" s="304"/>
      <c r="AM26" s="304"/>
      <c r="AN26" s="304"/>
      <c r="AO26" s="437"/>
      <c r="AP26" s="438"/>
    </row>
    <row r="27" spans="1:42" ht="15" customHeight="1" x14ac:dyDescent="0.15">
      <c r="A27" s="384" t="s">
        <v>184</v>
      </c>
      <c r="B27" s="384"/>
      <c r="C27" s="384"/>
      <c r="D27" s="275">
        <v>21383132</v>
      </c>
      <c r="E27" s="276"/>
      <c r="F27" s="276"/>
      <c r="G27" s="277"/>
      <c r="H27" s="278">
        <v>13.414935891519402</v>
      </c>
      <c r="I27" s="278"/>
      <c r="J27" s="278"/>
      <c r="K27" s="278"/>
      <c r="L27" s="296"/>
      <c r="M27" s="296"/>
      <c r="N27" s="296"/>
      <c r="O27" s="297"/>
      <c r="P27" s="293"/>
      <c r="Q27" s="294"/>
      <c r="R27" s="294"/>
      <c r="S27" s="295"/>
      <c r="T27" s="441"/>
      <c r="U27" s="442"/>
      <c r="V27" s="439" t="s">
        <v>185</v>
      </c>
      <c r="W27" s="440"/>
      <c r="X27" s="266">
        <v>0</v>
      </c>
      <c r="Y27" s="267"/>
      <c r="Z27" s="267"/>
      <c r="AA27" s="268"/>
      <c r="AB27" s="280">
        <v>0</v>
      </c>
      <c r="AC27" s="281"/>
      <c r="AD27" s="266">
        <v>0</v>
      </c>
      <c r="AE27" s="267"/>
      <c r="AF27" s="267"/>
      <c r="AG27" s="268"/>
      <c r="AH27" s="443" t="s">
        <v>186</v>
      </c>
      <c r="AI27" s="444"/>
      <c r="AJ27" s="444"/>
      <c r="AK27" s="444"/>
      <c r="AL27" s="444"/>
      <c r="AM27" s="444"/>
      <c r="AN27" s="444"/>
      <c r="AO27" s="444"/>
      <c r="AP27" s="445"/>
    </row>
    <row r="28" spans="1:42" ht="15" customHeight="1" x14ac:dyDescent="0.15">
      <c r="A28" s="384" t="s">
        <v>187</v>
      </c>
      <c r="B28" s="384"/>
      <c r="C28" s="384"/>
      <c r="D28" s="275">
        <v>385748</v>
      </c>
      <c r="E28" s="276"/>
      <c r="F28" s="276"/>
      <c r="G28" s="277"/>
      <c r="H28" s="278">
        <v>0.24200312144553132</v>
      </c>
      <c r="I28" s="278"/>
      <c r="J28" s="278"/>
      <c r="K28" s="278"/>
      <c r="L28" s="279">
        <v>148606</v>
      </c>
      <c r="M28" s="279"/>
      <c r="N28" s="279"/>
      <c r="O28" s="275"/>
      <c r="P28" s="272">
        <v>0.1935827965980669</v>
      </c>
      <c r="Q28" s="273"/>
      <c r="R28" s="273"/>
      <c r="S28" s="274"/>
      <c r="T28" s="389" t="s">
        <v>98</v>
      </c>
      <c r="U28" s="389"/>
      <c r="V28" s="389"/>
      <c r="W28" s="390"/>
      <c r="X28" s="266">
        <v>154324046</v>
      </c>
      <c r="Y28" s="267"/>
      <c r="Z28" s="267"/>
      <c r="AA28" s="268"/>
      <c r="AB28" s="280">
        <v>100</v>
      </c>
      <c r="AC28" s="281"/>
      <c r="AD28" s="266">
        <v>88480942</v>
      </c>
      <c r="AE28" s="267"/>
      <c r="AF28" s="267"/>
      <c r="AG28" s="268"/>
      <c r="AH28" s="443" t="s">
        <v>188</v>
      </c>
      <c r="AI28" s="444"/>
      <c r="AJ28" s="444"/>
      <c r="AK28" s="444"/>
      <c r="AL28" s="444"/>
      <c r="AM28" s="444"/>
      <c r="AN28" s="444"/>
      <c r="AO28" s="444"/>
      <c r="AP28" s="445"/>
    </row>
    <row r="29" spans="1:42" ht="15" customHeight="1" x14ac:dyDescent="0.15">
      <c r="A29" s="384" t="s">
        <v>189</v>
      </c>
      <c r="B29" s="384"/>
      <c r="C29" s="384"/>
      <c r="D29" s="275">
        <v>66034</v>
      </c>
      <c r="E29" s="276"/>
      <c r="F29" s="276"/>
      <c r="G29" s="277"/>
      <c r="H29" s="278">
        <v>4.1427134091516257E-2</v>
      </c>
      <c r="I29" s="278"/>
      <c r="J29" s="278"/>
      <c r="K29" s="278"/>
      <c r="L29" s="296"/>
      <c r="M29" s="296"/>
      <c r="N29" s="296"/>
      <c r="O29" s="297"/>
      <c r="P29" s="298"/>
      <c r="Q29" s="299"/>
      <c r="R29" s="299"/>
      <c r="S29" s="300"/>
      <c r="T29" s="446"/>
      <c r="U29" s="447"/>
      <c r="V29" s="447"/>
      <c r="W29" s="447"/>
      <c r="X29" s="448"/>
      <c r="Y29" s="448"/>
      <c r="Z29" s="448"/>
      <c r="AA29" s="448"/>
      <c r="AB29" s="448"/>
      <c r="AC29" s="448"/>
      <c r="AD29" s="448"/>
      <c r="AE29" s="448"/>
      <c r="AF29" s="448"/>
      <c r="AG29" s="449"/>
      <c r="AH29" s="444" t="s">
        <v>190</v>
      </c>
      <c r="AI29" s="444"/>
      <c r="AJ29" s="444"/>
      <c r="AK29" s="444"/>
      <c r="AL29" s="444"/>
      <c r="AM29" s="444"/>
      <c r="AN29" s="444"/>
      <c r="AO29" s="444"/>
      <c r="AP29" s="445"/>
    </row>
    <row r="30" spans="1:42" ht="15" customHeight="1" x14ac:dyDescent="0.15">
      <c r="A30" s="384" t="s">
        <v>191</v>
      </c>
      <c r="B30" s="384"/>
      <c r="C30" s="384"/>
      <c r="D30" s="275">
        <v>7226058</v>
      </c>
      <c r="E30" s="276"/>
      <c r="F30" s="276"/>
      <c r="G30" s="277"/>
      <c r="H30" s="278">
        <v>4.5333445455231214</v>
      </c>
      <c r="I30" s="278"/>
      <c r="J30" s="278"/>
      <c r="K30" s="278"/>
      <c r="L30" s="296"/>
      <c r="M30" s="296"/>
      <c r="N30" s="296"/>
      <c r="O30" s="297"/>
      <c r="P30" s="298"/>
      <c r="Q30" s="299"/>
      <c r="R30" s="299"/>
      <c r="S30" s="300"/>
      <c r="T30" s="450"/>
      <c r="U30" s="451"/>
      <c r="V30" s="451"/>
      <c r="W30" s="451"/>
      <c r="X30" s="451"/>
      <c r="Y30" s="451"/>
      <c r="Z30" s="451"/>
      <c r="AA30" s="451"/>
      <c r="AB30" s="451"/>
      <c r="AC30" s="451"/>
      <c r="AD30" s="451"/>
      <c r="AE30" s="451"/>
      <c r="AF30" s="451"/>
      <c r="AG30" s="452"/>
      <c r="AH30" s="443" t="s">
        <v>192</v>
      </c>
      <c r="AI30" s="444"/>
      <c r="AJ30" s="444"/>
      <c r="AK30" s="444"/>
      <c r="AL30" s="444"/>
      <c r="AM30" s="444"/>
      <c r="AN30" s="444"/>
      <c r="AO30" s="444"/>
      <c r="AP30" s="445"/>
    </row>
    <row r="31" spans="1:42" ht="15" customHeight="1" x14ac:dyDescent="0.15">
      <c r="A31" s="384" t="s">
        <v>193</v>
      </c>
      <c r="B31" s="384"/>
      <c r="C31" s="384"/>
      <c r="D31" s="275">
        <v>2505602</v>
      </c>
      <c r="E31" s="276"/>
      <c r="F31" s="276"/>
      <c r="G31" s="277"/>
      <c r="H31" s="278">
        <v>1.5719161346271819</v>
      </c>
      <c r="I31" s="278"/>
      <c r="J31" s="278"/>
      <c r="K31" s="278"/>
      <c r="L31" s="296"/>
      <c r="M31" s="296"/>
      <c r="N31" s="296"/>
      <c r="O31" s="297"/>
      <c r="P31" s="298"/>
      <c r="Q31" s="299"/>
      <c r="R31" s="299"/>
      <c r="S31" s="300"/>
      <c r="T31" s="450"/>
      <c r="U31" s="451"/>
      <c r="V31" s="451"/>
      <c r="W31" s="451"/>
      <c r="X31" s="451"/>
      <c r="Y31" s="451"/>
      <c r="Z31" s="451"/>
      <c r="AA31" s="451"/>
      <c r="AB31" s="451"/>
      <c r="AC31" s="451"/>
      <c r="AD31" s="451"/>
      <c r="AE31" s="451"/>
      <c r="AF31" s="451"/>
      <c r="AG31" s="452"/>
      <c r="AH31" s="305">
        <v>97.560689501575553</v>
      </c>
      <c r="AI31" s="306"/>
      <c r="AJ31" s="306"/>
      <c r="AK31" s="306"/>
      <c r="AL31" s="306"/>
      <c r="AM31" s="306"/>
      <c r="AN31" s="306"/>
      <c r="AO31" s="434" t="s">
        <v>21</v>
      </c>
      <c r="AP31" s="435"/>
    </row>
    <row r="32" spans="1:42" ht="15" customHeight="1" x14ac:dyDescent="0.15">
      <c r="A32" s="453" t="s">
        <v>194</v>
      </c>
      <c r="B32" s="453"/>
      <c r="C32" s="407"/>
      <c r="D32" s="275">
        <v>1441789</v>
      </c>
      <c r="E32" s="276"/>
      <c r="F32" s="276"/>
      <c r="G32" s="277"/>
      <c r="H32" s="278">
        <v>0.90452170449576186</v>
      </c>
      <c r="I32" s="278"/>
      <c r="J32" s="278"/>
      <c r="K32" s="278"/>
      <c r="L32" s="279">
        <v>4064</v>
      </c>
      <c r="M32" s="279"/>
      <c r="N32" s="279"/>
      <c r="O32" s="275"/>
      <c r="P32" s="272">
        <v>5.2940021625946729E-3</v>
      </c>
      <c r="Q32" s="273"/>
      <c r="R32" s="273"/>
      <c r="S32" s="274"/>
      <c r="T32" s="450"/>
      <c r="U32" s="451"/>
      <c r="V32" s="451"/>
      <c r="W32" s="451"/>
      <c r="X32" s="451"/>
      <c r="Y32" s="451"/>
      <c r="Z32" s="451"/>
      <c r="AA32" s="451"/>
      <c r="AB32" s="451"/>
      <c r="AC32" s="451"/>
      <c r="AD32" s="451"/>
      <c r="AE32" s="451"/>
      <c r="AF32" s="451"/>
      <c r="AG32" s="452"/>
      <c r="AH32" s="305"/>
      <c r="AI32" s="306"/>
      <c r="AJ32" s="306"/>
      <c r="AK32" s="306"/>
      <c r="AL32" s="306"/>
      <c r="AM32" s="306"/>
      <c r="AN32" s="306"/>
      <c r="AO32" s="306"/>
      <c r="AP32" s="307"/>
    </row>
    <row r="33" spans="1:43" ht="15" customHeight="1" x14ac:dyDescent="0.15">
      <c r="A33" s="407" t="s">
        <v>195</v>
      </c>
      <c r="B33" s="391"/>
      <c r="C33" s="392"/>
      <c r="D33" s="275">
        <v>10913200</v>
      </c>
      <c r="E33" s="276"/>
      <c r="F33" s="276"/>
      <c r="G33" s="277"/>
      <c r="H33" s="278">
        <v>6.8465123991812593</v>
      </c>
      <c r="I33" s="278"/>
      <c r="J33" s="278"/>
      <c r="K33" s="278"/>
      <c r="L33" s="308"/>
      <c r="M33" s="309"/>
      <c r="N33" s="309"/>
      <c r="O33" s="310"/>
      <c r="P33" s="308"/>
      <c r="Q33" s="309"/>
      <c r="R33" s="309"/>
      <c r="S33" s="310"/>
      <c r="T33" s="450"/>
      <c r="U33" s="451"/>
      <c r="V33" s="451"/>
      <c r="W33" s="451"/>
      <c r="X33" s="451"/>
      <c r="Y33" s="451"/>
      <c r="Z33" s="451"/>
      <c r="AA33" s="451"/>
      <c r="AB33" s="451"/>
      <c r="AC33" s="451"/>
      <c r="AD33" s="451"/>
      <c r="AE33" s="451"/>
      <c r="AF33" s="451"/>
      <c r="AG33" s="452"/>
      <c r="AH33" s="415"/>
      <c r="AI33" s="416"/>
      <c r="AJ33" s="416"/>
      <c r="AK33" s="416"/>
      <c r="AL33" s="416"/>
      <c r="AM33" s="416"/>
      <c r="AN33" s="416"/>
      <c r="AO33" s="416"/>
      <c r="AP33" s="417"/>
    </row>
    <row r="34" spans="1:43" ht="15" customHeight="1" x14ac:dyDescent="0.15">
      <c r="A34" s="454"/>
      <c r="B34" s="455" t="s">
        <v>196</v>
      </c>
      <c r="C34" s="456"/>
      <c r="D34" s="30" t="s">
        <v>197</v>
      </c>
      <c r="E34" s="276">
        <v>0</v>
      </c>
      <c r="F34" s="276"/>
      <c r="G34" s="31" t="s">
        <v>198</v>
      </c>
      <c r="H34" s="30" t="s">
        <v>197</v>
      </c>
      <c r="I34" s="311">
        <v>0</v>
      </c>
      <c r="J34" s="311"/>
      <c r="K34" s="31" t="s">
        <v>198</v>
      </c>
      <c r="L34" s="457"/>
      <c r="M34" s="458"/>
      <c r="N34" s="458"/>
      <c r="O34" s="459"/>
      <c r="P34" s="457"/>
      <c r="Q34" s="458"/>
      <c r="R34" s="458"/>
      <c r="S34" s="459"/>
      <c r="T34" s="450"/>
      <c r="U34" s="451"/>
      <c r="V34" s="451"/>
      <c r="W34" s="451"/>
      <c r="X34" s="451"/>
      <c r="Y34" s="451"/>
      <c r="Z34" s="451"/>
      <c r="AA34" s="451"/>
      <c r="AB34" s="451"/>
      <c r="AC34" s="451"/>
      <c r="AD34" s="451"/>
      <c r="AE34" s="451"/>
      <c r="AF34" s="451"/>
      <c r="AG34" s="452"/>
      <c r="AH34" s="305"/>
      <c r="AI34" s="306"/>
      <c r="AJ34" s="306"/>
      <c r="AK34" s="306"/>
      <c r="AL34" s="306"/>
      <c r="AM34" s="306"/>
      <c r="AN34" s="306"/>
      <c r="AO34" s="306"/>
      <c r="AP34" s="307"/>
    </row>
    <row r="35" spans="1:43" ht="16.5" customHeight="1" x14ac:dyDescent="0.15">
      <c r="A35" s="460"/>
      <c r="B35" s="461" t="s">
        <v>199</v>
      </c>
      <c r="C35" s="462"/>
      <c r="D35" s="32" t="s">
        <v>200</v>
      </c>
      <c r="E35" s="276">
        <v>3472000</v>
      </c>
      <c r="F35" s="276"/>
      <c r="G35" s="33" t="s">
        <v>201</v>
      </c>
      <c r="H35" s="32" t="s">
        <v>200</v>
      </c>
      <c r="I35" s="312">
        <v>2.1781962256677541</v>
      </c>
      <c r="J35" s="312"/>
      <c r="K35" s="33" t="s">
        <v>201</v>
      </c>
      <c r="L35" s="463"/>
      <c r="M35" s="464"/>
      <c r="N35" s="464"/>
      <c r="O35" s="465"/>
      <c r="P35" s="463"/>
      <c r="Q35" s="464"/>
      <c r="R35" s="464"/>
      <c r="S35" s="465"/>
      <c r="T35" s="450"/>
      <c r="U35" s="451"/>
      <c r="V35" s="451"/>
      <c r="W35" s="451"/>
      <c r="X35" s="451"/>
      <c r="Y35" s="451"/>
      <c r="Z35" s="451"/>
      <c r="AA35" s="451"/>
      <c r="AB35" s="451"/>
      <c r="AC35" s="451"/>
      <c r="AD35" s="451"/>
      <c r="AE35" s="451"/>
      <c r="AF35" s="451"/>
      <c r="AG35" s="452"/>
      <c r="AH35" s="34"/>
      <c r="AI35" s="28"/>
      <c r="AJ35" s="28"/>
      <c r="AK35" s="28"/>
      <c r="AL35" s="28"/>
      <c r="AM35" s="28"/>
      <c r="AN35" s="35"/>
      <c r="AO35" s="35"/>
      <c r="AP35" s="36"/>
    </row>
    <row r="36" spans="1:43" ht="14.25" customHeight="1" x14ac:dyDescent="0.15">
      <c r="A36" s="388" t="s">
        <v>98</v>
      </c>
      <c r="B36" s="389"/>
      <c r="C36" s="390"/>
      <c r="D36" s="275">
        <v>159397944</v>
      </c>
      <c r="E36" s="276"/>
      <c r="F36" s="276"/>
      <c r="G36" s="277"/>
      <c r="H36" s="278">
        <v>100</v>
      </c>
      <c r="I36" s="278"/>
      <c r="J36" s="278"/>
      <c r="K36" s="278"/>
      <c r="L36" s="279">
        <v>76766119</v>
      </c>
      <c r="M36" s="279"/>
      <c r="N36" s="279"/>
      <c r="O36" s="275"/>
      <c r="P36" s="313">
        <v>100</v>
      </c>
      <c r="Q36" s="314"/>
      <c r="R36" s="314"/>
      <c r="S36" s="315"/>
      <c r="T36" s="466"/>
      <c r="U36" s="467"/>
      <c r="V36" s="467"/>
      <c r="W36" s="467"/>
      <c r="X36" s="467"/>
      <c r="Y36" s="467"/>
      <c r="Z36" s="467"/>
      <c r="AA36" s="467"/>
      <c r="AB36" s="467"/>
      <c r="AC36" s="467"/>
      <c r="AD36" s="467"/>
      <c r="AE36" s="467"/>
      <c r="AF36" s="467"/>
      <c r="AG36" s="468"/>
      <c r="AH36" s="469"/>
      <c r="AI36" s="470"/>
      <c r="AJ36" s="470"/>
      <c r="AK36" s="470"/>
      <c r="AL36" s="470"/>
      <c r="AM36" s="470"/>
      <c r="AN36" s="470"/>
      <c r="AO36" s="470"/>
      <c r="AP36" s="471"/>
    </row>
    <row r="37" spans="1:43" ht="14.25" customHeight="1" x14ac:dyDescent="0.15">
      <c r="A37" s="349" t="s">
        <v>202</v>
      </c>
      <c r="B37" s="472"/>
      <c r="C37" s="472"/>
      <c r="D37" s="472"/>
      <c r="E37" s="472"/>
      <c r="F37" s="472"/>
      <c r="G37" s="472"/>
      <c r="H37" s="472"/>
      <c r="I37" s="472"/>
      <c r="J37" s="472"/>
      <c r="K37" s="472"/>
      <c r="L37" s="472"/>
      <c r="M37" s="472"/>
      <c r="N37" s="472"/>
      <c r="O37" s="472"/>
      <c r="P37" s="472"/>
      <c r="Q37" s="472"/>
      <c r="R37" s="472"/>
      <c r="S37" s="472"/>
      <c r="T37" s="472"/>
      <c r="U37" s="472"/>
      <c r="V37" s="472"/>
      <c r="W37" s="472"/>
      <c r="X37" s="473"/>
      <c r="Y37" s="349" t="s">
        <v>203</v>
      </c>
      <c r="Z37" s="350"/>
      <c r="AA37" s="350"/>
      <c r="AB37" s="350"/>
      <c r="AC37" s="350"/>
      <c r="AD37" s="350"/>
      <c r="AE37" s="350"/>
      <c r="AF37" s="350"/>
      <c r="AG37" s="350"/>
      <c r="AH37" s="350"/>
      <c r="AI37" s="350"/>
      <c r="AJ37" s="350"/>
      <c r="AK37" s="350"/>
      <c r="AL37" s="350"/>
      <c r="AM37" s="350"/>
      <c r="AN37" s="350"/>
      <c r="AO37" s="350"/>
      <c r="AP37" s="351"/>
      <c r="AQ37" s="352" t="s">
        <v>204</v>
      </c>
    </row>
    <row r="38" spans="1:43" ht="14.25" customHeight="1" x14ac:dyDescent="0.15">
      <c r="A38" s="474" t="s">
        <v>205</v>
      </c>
      <c r="B38" s="474"/>
      <c r="C38" s="474"/>
      <c r="D38" s="474"/>
      <c r="E38" s="474"/>
      <c r="F38" s="356" t="s">
        <v>206</v>
      </c>
      <c r="G38" s="357"/>
      <c r="H38" s="357"/>
      <c r="I38" s="358"/>
      <c r="J38" s="475" t="s">
        <v>129</v>
      </c>
      <c r="K38" s="476"/>
      <c r="L38" s="476"/>
      <c r="M38" s="477"/>
      <c r="N38" s="478" t="s">
        <v>207</v>
      </c>
      <c r="O38" s="479" t="s">
        <v>208</v>
      </c>
      <c r="P38" s="480"/>
      <c r="Q38" s="480"/>
      <c r="R38" s="354" t="s">
        <v>209</v>
      </c>
      <c r="S38" s="480" t="s">
        <v>210</v>
      </c>
      <c r="T38" s="481"/>
      <c r="U38" s="353" t="s">
        <v>211</v>
      </c>
      <c r="V38" s="354"/>
      <c r="W38" s="354"/>
      <c r="X38" s="355"/>
      <c r="Y38" s="353" t="s">
        <v>205</v>
      </c>
      <c r="Z38" s="354"/>
      <c r="AA38" s="354"/>
      <c r="AB38" s="355"/>
      <c r="AC38" s="482"/>
      <c r="AD38" s="354" t="s">
        <v>128</v>
      </c>
      <c r="AE38" s="354"/>
      <c r="AF38" s="355"/>
      <c r="AG38" s="356" t="s">
        <v>129</v>
      </c>
      <c r="AH38" s="357"/>
      <c r="AI38" s="357"/>
      <c r="AJ38" s="358"/>
      <c r="AK38" s="353" t="s">
        <v>133</v>
      </c>
      <c r="AL38" s="354"/>
      <c r="AM38" s="354"/>
      <c r="AN38" s="354"/>
      <c r="AO38" s="354"/>
      <c r="AP38" s="355"/>
    </row>
    <row r="39" spans="1:43" ht="15" customHeight="1" x14ac:dyDescent="0.15">
      <c r="A39" s="474"/>
      <c r="B39" s="474"/>
      <c r="C39" s="474"/>
      <c r="D39" s="474"/>
      <c r="E39" s="474"/>
      <c r="F39" s="366"/>
      <c r="G39" s="367"/>
      <c r="H39" s="367"/>
      <c r="I39" s="368"/>
      <c r="J39" s="483"/>
      <c r="K39" s="484"/>
      <c r="L39" s="484"/>
      <c r="M39" s="485"/>
      <c r="N39" s="486"/>
      <c r="O39" s="487"/>
      <c r="P39" s="488"/>
      <c r="Q39" s="488"/>
      <c r="R39" s="364"/>
      <c r="S39" s="489"/>
      <c r="T39" s="490"/>
      <c r="U39" s="363" t="s">
        <v>212</v>
      </c>
      <c r="V39" s="364"/>
      <c r="W39" s="364"/>
      <c r="X39" s="365"/>
      <c r="Y39" s="363"/>
      <c r="Z39" s="364"/>
      <c r="AA39" s="364"/>
      <c r="AB39" s="365"/>
      <c r="AC39" s="491"/>
      <c r="AD39" s="364"/>
      <c r="AE39" s="364"/>
      <c r="AF39" s="365"/>
      <c r="AG39" s="366"/>
      <c r="AH39" s="367"/>
      <c r="AI39" s="367"/>
      <c r="AJ39" s="368"/>
      <c r="AK39" s="363" t="s">
        <v>136</v>
      </c>
      <c r="AL39" s="364"/>
      <c r="AM39" s="364"/>
      <c r="AN39" s="364"/>
      <c r="AO39" s="364"/>
      <c r="AP39" s="365"/>
    </row>
    <row r="40" spans="1:43" ht="15" customHeight="1" x14ac:dyDescent="0.15">
      <c r="A40" s="474"/>
      <c r="B40" s="474"/>
      <c r="C40" s="474"/>
      <c r="D40" s="474"/>
      <c r="E40" s="474"/>
      <c r="F40" s="373" t="s">
        <v>19</v>
      </c>
      <c r="G40" s="374"/>
      <c r="H40" s="374"/>
      <c r="I40" s="375"/>
      <c r="J40" s="373" t="s">
        <v>21</v>
      </c>
      <c r="K40" s="374"/>
      <c r="L40" s="374"/>
      <c r="M40" s="375"/>
      <c r="N40" s="492" t="s">
        <v>21</v>
      </c>
      <c r="O40" s="376" t="s">
        <v>19</v>
      </c>
      <c r="P40" s="493"/>
      <c r="Q40" s="493"/>
      <c r="R40" s="493"/>
      <c r="S40" s="493"/>
      <c r="T40" s="494"/>
      <c r="U40" s="376" t="s">
        <v>19</v>
      </c>
      <c r="V40" s="377"/>
      <c r="W40" s="377"/>
      <c r="X40" s="378"/>
      <c r="Y40" s="370"/>
      <c r="Z40" s="371"/>
      <c r="AA40" s="371"/>
      <c r="AB40" s="372"/>
      <c r="AC40" s="495"/>
      <c r="AD40" s="382" t="s">
        <v>19</v>
      </c>
      <c r="AE40" s="382"/>
      <c r="AF40" s="383"/>
      <c r="AG40" s="373" t="s">
        <v>21</v>
      </c>
      <c r="AH40" s="374"/>
      <c r="AI40" s="374"/>
      <c r="AJ40" s="375"/>
      <c r="AK40" s="376" t="s">
        <v>19</v>
      </c>
      <c r="AL40" s="377"/>
      <c r="AM40" s="377"/>
      <c r="AN40" s="377"/>
      <c r="AO40" s="377"/>
      <c r="AP40" s="378"/>
    </row>
    <row r="41" spans="1:43" ht="15" customHeight="1" x14ac:dyDescent="0.15">
      <c r="A41" s="479" t="s">
        <v>213</v>
      </c>
      <c r="B41" s="496"/>
      <c r="C41" s="397" t="s">
        <v>214</v>
      </c>
      <c r="D41" s="397"/>
      <c r="E41" s="398"/>
      <c r="F41" s="316">
        <v>31225488</v>
      </c>
      <c r="G41" s="316"/>
      <c r="H41" s="316"/>
      <c r="I41" s="316"/>
      <c r="J41" s="317">
        <v>45.271566435511026</v>
      </c>
      <c r="K41" s="317"/>
      <c r="L41" s="317"/>
      <c r="M41" s="317"/>
      <c r="N41" s="38">
        <v>1.0518385402938111</v>
      </c>
      <c r="O41" s="318">
        <f>ROUND((537423+20841037)*100/75+2500366,0)</f>
        <v>31004979</v>
      </c>
      <c r="P41" s="319"/>
      <c r="Q41" s="319"/>
      <c r="R41" s="319"/>
      <c r="S41" s="319"/>
      <c r="T41" s="320"/>
      <c r="U41" s="316">
        <v>0</v>
      </c>
      <c r="V41" s="316"/>
      <c r="W41" s="316"/>
      <c r="X41" s="316"/>
      <c r="Y41" s="384" t="s">
        <v>215</v>
      </c>
      <c r="Z41" s="384"/>
      <c r="AA41" s="384"/>
      <c r="AB41" s="384"/>
      <c r="AC41" s="316">
        <v>679327</v>
      </c>
      <c r="AD41" s="316"/>
      <c r="AE41" s="316"/>
      <c r="AF41" s="316"/>
      <c r="AG41" s="317">
        <v>0.44019517217686216</v>
      </c>
      <c r="AH41" s="317"/>
      <c r="AI41" s="317"/>
      <c r="AJ41" s="317"/>
      <c r="AK41" s="316">
        <v>679321</v>
      </c>
      <c r="AL41" s="316"/>
      <c r="AM41" s="316"/>
      <c r="AN41" s="316"/>
      <c r="AO41" s="316"/>
      <c r="AP41" s="316"/>
    </row>
    <row r="42" spans="1:43" ht="15" customHeight="1" x14ac:dyDescent="0.15">
      <c r="A42" s="497"/>
      <c r="B42" s="498"/>
      <c r="C42" s="389" t="s">
        <v>216</v>
      </c>
      <c r="D42" s="389"/>
      <c r="E42" s="390"/>
      <c r="F42" s="316">
        <v>3515063</v>
      </c>
      <c r="G42" s="316"/>
      <c r="H42" s="316"/>
      <c r="I42" s="316"/>
      <c r="J42" s="317">
        <v>5.0962344649187452</v>
      </c>
      <c r="K42" s="317"/>
      <c r="L42" s="317"/>
      <c r="M42" s="317"/>
      <c r="N42" s="38">
        <v>-1.3315095194439408</v>
      </c>
      <c r="O42" s="318">
        <f>ROUND((960309+1431731)*100/75,0)</f>
        <v>3189387</v>
      </c>
      <c r="P42" s="319"/>
      <c r="Q42" s="319"/>
      <c r="R42" s="319"/>
      <c r="S42" s="319"/>
      <c r="T42" s="320"/>
      <c r="U42" s="316">
        <v>296997</v>
      </c>
      <c r="V42" s="316"/>
      <c r="W42" s="316"/>
      <c r="X42" s="316"/>
      <c r="Y42" s="384" t="s">
        <v>217</v>
      </c>
      <c r="Z42" s="384"/>
      <c r="AA42" s="384"/>
      <c r="AB42" s="384"/>
      <c r="AC42" s="316">
        <v>14119956</v>
      </c>
      <c r="AD42" s="316"/>
      <c r="AE42" s="316"/>
      <c r="AF42" s="316"/>
      <c r="AG42" s="317">
        <v>9.1999999999999993</v>
      </c>
      <c r="AH42" s="317"/>
      <c r="AI42" s="317"/>
      <c r="AJ42" s="317"/>
      <c r="AK42" s="316">
        <v>12525660</v>
      </c>
      <c r="AL42" s="316"/>
      <c r="AM42" s="316"/>
      <c r="AN42" s="316"/>
      <c r="AO42" s="316"/>
      <c r="AP42" s="316"/>
    </row>
    <row r="43" spans="1:43" ht="15" customHeight="1" x14ac:dyDescent="0.15">
      <c r="A43" s="384" t="s">
        <v>218</v>
      </c>
      <c r="B43" s="384"/>
      <c r="C43" s="384"/>
      <c r="D43" s="384"/>
      <c r="E43" s="384"/>
      <c r="F43" s="316">
        <v>25930662</v>
      </c>
      <c r="G43" s="316"/>
      <c r="H43" s="316"/>
      <c r="I43" s="316"/>
      <c r="J43" s="317">
        <v>37.594982901461179</v>
      </c>
      <c r="K43" s="317"/>
      <c r="L43" s="317"/>
      <c r="M43" s="317"/>
      <c r="N43" s="38">
        <v>0.80482805868269525</v>
      </c>
      <c r="O43" s="318">
        <f>ROUND(18972527*100/75,0)</f>
        <v>25296703</v>
      </c>
      <c r="P43" s="319"/>
      <c r="Q43" s="319"/>
      <c r="R43" s="319"/>
      <c r="S43" s="319"/>
      <c r="T43" s="320"/>
      <c r="U43" s="316">
        <v>0</v>
      </c>
      <c r="V43" s="316"/>
      <c r="W43" s="316"/>
      <c r="X43" s="316"/>
      <c r="Y43" s="384" t="s">
        <v>219</v>
      </c>
      <c r="Z43" s="384"/>
      <c r="AA43" s="384"/>
      <c r="AB43" s="384"/>
      <c r="AC43" s="316">
        <v>76558232</v>
      </c>
      <c r="AD43" s="316"/>
      <c r="AE43" s="316"/>
      <c r="AF43" s="316"/>
      <c r="AG43" s="317">
        <v>49.608751185800301</v>
      </c>
      <c r="AH43" s="317"/>
      <c r="AI43" s="317"/>
      <c r="AJ43" s="317"/>
      <c r="AK43" s="316">
        <v>33401339</v>
      </c>
      <c r="AL43" s="316"/>
      <c r="AM43" s="316"/>
      <c r="AN43" s="316"/>
      <c r="AO43" s="316"/>
      <c r="AP43" s="316"/>
    </row>
    <row r="44" spans="1:43" ht="15" customHeight="1" x14ac:dyDescent="0.15">
      <c r="A44" s="384" t="s">
        <v>220</v>
      </c>
      <c r="B44" s="384"/>
      <c r="C44" s="384"/>
      <c r="D44" s="384"/>
      <c r="E44" s="384"/>
      <c r="F44" s="316">
        <v>464471</v>
      </c>
      <c r="G44" s="316"/>
      <c r="H44" s="316"/>
      <c r="I44" s="316"/>
      <c r="J44" s="317">
        <v>0.67340275783258352</v>
      </c>
      <c r="K44" s="317"/>
      <c r="L44" s="317"/>
      <c r="M44" s="317"/>
      <c r="N44" s="38">
        <v>5.0304709141274238</v>
      </c>
      <c r="O44" s="318">
        <f>ROUND(356517*100/75,0)</f>
        <v>475356</v>
      </c>
      <c r="P44" s="319"/>
      <c r="Q44" s="319"/>
      <c r="R44" s="319"/>
      <c r="S44" s="319"/>
      <c r="T44" s="320"/>
      <c r="U44" s="316">
        <v>0</v>
      </c>
      <c r="V44" s="316"/>
      <c r="W44" s="316"/>
      <c r="X44" s="316"/>
      <c r="Y44" s="384" t="s">
        <v>221</v>
      </c>
      <c r="Z44" s="384"/>
      <c r="AA44" s="384"/>
      <c r="AB44" s="384"/>
      <c r="AC44" s="316">
        <v>14723579</v>
      </c>
      <c r="AD44" s="316"/>
      <c r="AE44" s="316"/>
      <c r="AF44" s="316"/>
      <c r="AG44" s="317">
        <v>9.6</v>
      </c>
      <c r="AH44" s="317"/>
      <c r="AI44" s="317"/>
      <c r="AJ44" s="317"/>
      <c r="AK44" s="316">
        <v>9031031</v>
      </c>
      <c r="AL44" s="316"/>
      <c r="AM44" s="316"/>
      <c r="AN44" s="316"/>
      <c r="AO44" s="316"/>
      <c r="AP44" s="316"/>
    </row>
    <row r="45" spans="1:43" ht="15" customHeight="1" x14ac:dyDescent="0.15">
      <c r="A45" s="384" t="s">
        <v>222</v>
      </c>
      <c r="B45" s="384"/>
      <c r="C45" s="384"/>
      <c r="D45" s="384"/>
      <c r="E45" s="384"/>
      <c r="F45" s="316">
        <v>2169070</v>
      </c>
      <c r="G45" s="316"/>
      <c r="H45" s="316"/>
      <c r="I45" s="316"/>
      <c r="J45" s="317">
        <v>3.1447770042304515</v>
      </c>
      <c r="K45" s="317"/>
      <c r="L45" s="317"/>
      <c r="M45" s="317"/>
      <c r="N45" s="38">
        <v>1.3442040835396907</v>
      </c>
      <c r="O45" s="318">
        <f>ROUND(1633824*100/75,0)</f>
        <v>2178432</v>
      </c>
      <c r="P45" s="319"/>
      <c r="Q45" s="319"/>
      <c r="R45" s="319"/>
      <c r="S45" s="319"/>
      <c r="T45" s="320"/>
      <c r="U45" s="321"/>
      <c r="V45" s="321"/>
      <c r="W45" s="321"/>
      <c r="X45" s="321"/>
      <c r="Y45" s="384" t="s">
        <v>223</v>
      </c>
      <c r="Z45" s="384"/>
      <c r="AA45" s="384"/>
      <c r="AB45" s="384"/>
      <c r="AC45" s="316">
        <v>338040</v>
      </c>
      <c r="AD45" s="316"/>
      <c r="AE45" s="316"/>
      <c r="AF45" s="316"/>
      <c r="AG45" s="317">
        <v>0.21904557893719298</v>
      </c>
      <c r="AH45" s="317"/>
      <c r="AI45" s="317"/>
      <c r="AJ45" s="317"/>
      <c r="AK45" s="316">
        <v>338040</v>
      </c>
      <c r="AL45" s="316"/>
      <c r="AM45" s="316"/>
      <c r="AN45" s="316"/>
      <c r="AO45" s="316"/>
      <c r="AP45" s="316"/>
    </row>
    <row r="46" spans="1:43" ht="15" customHeight="1" x14ac:dyDescent="0.15">
      <c r="A46" s="384" t="s">
        <v>224</v>
      </c>
      <c r="B46" s="384"/>
      <c r="C46" s="384"/>
      <c r="D46" s="384"/>
      <c r="E46" s="384"/>
      <c r="F46" s="316">
        <v>0</v>
      </c>
      <c r="G46" s="316"/>
      <c r="H46" s="316"/>
      <c r="I46" s="316"/>
      <c r="J46" s="317">
        <v>0</v>
      </c>
      <c r="K46" s="317"/>
      <c r="L46" s="317"/>
      <c r="M46" s="317"/>
      <c r="N46" s="38">
        <v>0</v>
      </c>
      <c r="O46" s="318"/>
      <c r="P46" s="319"/>
      <c r="Q46" s="319"/>
      <c r="R46" s="319"/>
      <c r="S46" s="319"/>
      <c r="T46" s="320"/>
      <c r="U46" s="316">
        <v>0</v>
      </c>
      <c r="V46" s="316"/>
      <c r="W46" s="316"/>
      <c r="X46" s="316"/>
      <c r="Y46" s="384" t="s">
        <v>225</v>
      </c>
      <c r="Z46" s="384"/>
      <c r="AA46" s="384"/>
      <c r="AB46" s="384"/>
      <c r="AC46" s="316">
        <v>338430</v>
      </c>
      <c r="AD46" s="316"/>
      <c r="AE46" s="316"/>
      <c r="AF46" s="316"/>
      <c r="AG46" s="317">
        <v>0.21929829392886707</v>
      </c>
      <c r="AH46" s="317"/>
      <c r="AI46" s="317"/>
      <c r="AJ46" s="317"/>
      <c r="AK46" s="316">
        <v>230215</v>
      </c>
      <c r="AL46" s="316"/>
      <c r="AM46" s="316"/>
      <c r="AN46" s="316"/>
      <c r="AO46" s="316"/>
      <c r="AP46" s="316"/>
    </row>
    <row r="47" spans="1:43" ht="15" customHeight="1" x14ac:dyDescent="0.15">
      <c r="A47" s="384" t="s">
        <v>226</v>
      </c>
      <c r="B47" s="384"/>
      <c r="C47" s="384"/>
      <c r="D47" s="384"/>
      <c r="E47" s="384"/>
      <c r="F47" s="316">
        <v>0</v>
      </c>
      <c r="G47" s="316"/>
      <c r="H47" s="316"/>
      <c r="I47" s="316"/>
      <c r="J47" s="317">
        <v>0</v>
      </c>
      <c r="K47" s="317"/>
      <c r="L47" s="317"/>
      <c r="M47" s="317"/>
      <c r="N47" s="38">
        <v>0</v>
      </c>
      <c r="O47" s="318"/>
      <c r="P47" s="319"/>
      <c r="Q47" s="319"/>
      <c r="R47" s="319"/>
      <c r="S47" s="319"/>
      <c r="T47" s="320"/>
      <c r="U47" s="321"/>
      <c r="V47" s="321"/>
      <c r="W47" s="321"/>
      <c r="X47" s="321"/>
      <c r="Y47" s="384" t="s">
        <v>227</v>
      </c>
      <c r="Z47" s="384"/>
      <c r="AA47" s="384"/>
      <c r="AB47" s="384"/>
      <c r="AC47" s="316">
        <v>1758042</v>
      </c>
      <c r="AD47" s="316"/>
      <c r="AE47" s="316"/>
      <c r="AF47" s="316"/>
      <c r="AG47" s="317">
        <v>1.1391886394684079</v>
      </c>
      <c r="AH47" s="317"/>
      <c r="AI47" s="317"/>
      <c r="AJ47" s="317"/>
      <c r="AK47" s="316">
        <v>801663</v>
      </c>
      <c r="AL47" s="316"/>
      <c r="AM47" s="316"/>
      <c r="AN47" s="316"/>
      <c r="AO47" s="316"/>
      <c r="AP47" s="316"/>
    </row>
    <row r="48" spans="1:43" ht="15" customHeight="1" x14ac:dyDescent="0.15">
      <c r="A48" s="453" t="s">
        <v>228</v>
      </c>
      <c r="B48" s="453"/>
      <c r="C48" s="453"/>
      <c r="D48" s="453"/>
      <c r="E48" s="453"/>
      <c r="F48" s="316">
        <v>0</v>
      </c>
      <c r="G48" s="316"/>
      <c r="H48" s="316"/>
      <c r="I48" s="316"/>
      <c r="J48" s="317">
        <v>0</v>
      </c>
      <c r="K48" s="317"/>
      <c r="L48" s="317"/>
      <c r="M48" s="317"/>
      <c r="N48" s="38">
        <v>0</v>
      </c>
      <c r="O48" s="318"/>
      <c r="P48" s="319"/>
      <c r="Q48" s="319"/>
      <c r="R48" s="319"/>
      <c r="S48" s="319"/>
      <c r="T48" s="320"/>
      <c r="U48" s="321"/>
      <c r="V48" s="321"/>
      <c r="W48" s="321"/>
      <c r="X48" s="321"/>
      <c r="Y48" s="384" t="s">
        <v>229</v>
      </c>
      <c r="Z48" s="384"/>
      <c r="AA48" s="384"/>
      <c r="AB48" s="384"/>
      <c r="AC48" s="316">
        <v>13993649</v>
      </c>
      <c r="AD48" s="316"/>
      <c r="AE48" s="316"/>
      <c r="AF48" s="316"/>
      <c r="AG48" s="317">
        <v>9.0677048474999165</v>
      </c>
      <c r="AH48" s="317"/>
      <c r="AI48" s="317"/>
      <c r="AJ48" s="317"/>
      <c r="AK48" s="316">
        <v>8759055</v>
      </c>
      <c r="AL48" s="316"/>
      <c r="AM48" s="316"/>
      <c r="AN48" s="316"/>
      <c r="AO48" s="316"/>
      <c r="AP48" s="316"/>
    </row>
    <row r="49" spans="1:42" ht="15" customHeight="1" x14ac:dyDescent="0.15">
      <c r="A49" s="407" t="s">
        <v>230</v>
      </c>
      <c r="B49" s="385"/>
      <c r="C49" s="385"/>
      <c r="D49" s="385"/>
      <c r="E49" s="386"/>
      <c r="F49" s="271">
        <v>5668976</v>
      </c>
      <c r="G49" s="316"/>
      <c r="H49" s="316"/>
      <c r="I49" s="316"/>
      <c r="J49" s="317">
        <v>8.2190364360460144</v>
      </c>
      <c r="K49" s="317"/>
      <c r="L49" s="317"/>
      <c r="M49" s="317"/>
      <c r="N49" s="38">
        <v>0.55002105369205845</v>
      </c>
      <c r="O49" s="318">
        <f>ROUND(631936*100/75,0)</f>
        <v>842581</v>
      </c>
      <c r="P49" s="319"/>
      <c r="Q49" s="319"/>
      <c r="R49" s="319"/>
      <c r="S49" s="319"/>
      <c r="T49" s="320"/>
      <c r="U49" s="316">
        <v>0</v>
      </c>
      <c r="V49" s="316"/>
      <c r="W49" s="316"/>
      <c r="X49" s="316"/>
      <c r="Y49" s="384" t="s">
        <v>231</v>
      </c>
      <c r="Z49" s="384"/>
      <c r="AA49" s="384"/>
      <c r="AB49" s="384"/>
      <c r="AC49" s="316">
        <v>4961354</v>
      </c>
      <c r="AD49" s="316"/>
      <c r="AE49" s="316"/>
      <c r="AF49" s="316"/>
      <c r="AG49" s="317">
        <v>3.2148936789798785</v>
      </c>
      <c r="AH49" s="317"/>
      <c r="AI49" s="317"/>
      <c r="AJ49" s="317"/>
      <c r="AK49" s="316">
        <v>3177234</v>
      </c>
      <c r="AL49" s="316"/>
      <c r="AM49" s="316"/>
      <c r="AN49" s="316"/>
      <c r="AO49" s="316"/>
      <c r="AP49" s="316"/>
    </row>
    <row r="50" spans="1:42" ht="15" customHeight="1" x14ac:dyDescent="0.15">
      <c r="A50" s="499"/>
      <c r="B50" s="396" t="s">
        <v>232</v>
      </c>
      <c r="C50" s="391"/>
      <c r="D50" s="391"/>
      <c r="E50" s="392"/>
      <c r="F50" s="271">
        <v>6782</v>
      </c>
      <c r="G50" s="316"/>
      <c r="H50" s="316"/>
      <c r="I50" s="316"/>
      <c r="J50" s="317">
        <v>9.8327290694587635E-3</v>
      </c>
      <c r="K50" s="317"/>
      <c r="L50" s="317"/>
      <c r="M50" s="317"/>
      <c r="N50" s="38">
        <v>4.9682711654542642</v>
      </c>
      <c r="O50" s="318"/>
      <c r="P50" s="319"/>
      <c r="Q50" s="319"/>
      <c r="R50" s="319"/>
      <c r="S50" s="319"/>
      <c r="T50" s="320"/>
      <c r="U50" s="316">
        <v>0</v>
      </c>
      <c r="V50" s="316"/>
      <c r="W50" s="316"/>
      <c r="X50" s="316"/>
      <c r="Y50" s="384" t="s">
        <v>233</v>
      </c>
      <c r="Z50" s="384"/>
      <c r="AA50" s="384"/>
      <c r="AB50" s="384"/>
      <c r="AC50" s="316">
        <v>19796973</v>
      </c>
      <c r="AD50" s="316"/>
      <c r="AE50" s="316"/>
      <c r="AF50" s="316"/>
      <c r="AG50" s="317">
        <v>12.828184274017804</v>
      </c>
      <c r="AH50" s="317"/>
      <c r="AI50" s="317"/>
      <c r="AJ50" s="317"/>
      <c r="AK50" s="316">
        <v>12576828</v>
      </c>
      <c r="AL50" s="316"/>
      <c r="AM50" s="316"/>
      <c r="AN50" s="316"/>
      <c r="AO50" s="316"/>
      <c r="AP50" s="316"/>
    </row>
    <row r="51" spans="1:42" ht="15" customHeight="1" x14ac:dyDescent="0.15">
      <c r="A51" s="499"/>
      <c r="B51" s="500" t="s">
        <v>234</v>
      </c>
      <c r="C51" s="501"/>
      <c r="D51" s="501"/>
      <c r="E51" s="502"/>
      <c r="F51" s="271">
        <v>836058</v>
      </c>
      <c r="G51" s="316"/>
      <c r="H51" s="316"/>
      <c r="I51" s="316"/>
      <c r="J51" s="317">
        <v>1.2121397523375927</v>
      </c>
      <c r="K51" s="317"/>
      <c r="L51" s="317"/>
      <c r="M51" s="317"/>
      <c r="N51" s="38">
        <v>0.21215695299464932</v>
      </c>
      <c r="O51" s="318">
        <f>ROUND(631936*100/75,0)</f>
        <v>842581</v>
      </c>
      <c r="P51" s="319"/>
      <c r="Q51" s="319"/>
      <c r="R51" s="319"/>
      <c r="S51" s="319"/>
      <c r="T51" s="320"/>
      <c r="U51" s="321"/>
      <c r="V51" s="321"/>
      <c r="W51" s="321"/>
      <c r="X51" s="321"/>
      <c r="Y51" s="384" t="s">
        <v>235</v>
      </c>
      <c r="Z51" s="384"/>
      <c r="AA51" s="384"/>
      <c r="AB51" s="384"/>
      <c r="AC51" s="316">
        <v>131146</v>
      </c>
      <c r="AD51" s="316"/>
      <c r="AE51" s="316"/>
      <c r="AF51" s="316"/>
      <c r="AG51" s="317">
        <v>8.4980923841252845E-2</v>
      </c>
      <c r="AH51" s="317"/>
      <c r="AI51" s="317"/>
      <c r="AJ51" s="317"/>
      <c r="AK51" s="316">
        <v>35238</v>
      </c>
      <c r="AL51" s="316"/>
      <c r="AM51" s="316"/>
      <c r="AN51" s="316"/>
      <c r="AO51" s="316"/>
      <c r="AP51" s="316"/>
    </row>
    <row r="52" spans="1:42" ht="15" customHeight="1" x14ac:dyDescent="0.15">
      <c r="A52" s="503"/>
      <c r="B52" s="500" t="s">
        <v>236</v>
      </c>
      <c r="C52" s="501"/>
      <c r="D52" s="501"/>
      <c r="E52" s="502"/>
      <c r="F52" s="316">
        <v>4826136</v>
      </c>
      <c r="G52" s="316"/>
      <c r="H52" s="316"/>
      <c r="I52" s="316"/>
      <c r="J52" s="317">
        <v>6.9970639546389615</v>
      </c>
      <c r="K52" s="317"/>
      <c r="L52" s="317"/>
      <c r="M52" s="317"/>
      <c r="N52" s="38">
        <v>0.60282868171275139</v>
      </c>
      <c r="O52" s="318"/>
      <c r="P52" s="319"/>
      <c r="Q52" s="319"/>
      <c r="R52" s="319"/>
      <c r="S52" s="319"/>
      <c r="T52" s="320"/>
      <c r="U52" s="321"/>
      <c r="V52" s="321"/>
      <c r="W52" s="321"/>
      <c r="X52" s="321"/>
      <c r="Y52" s="384" t="s">
        <v>146</v>
      </c>
      <c r="Z52" s="384"/>
      <c r="AA52" s="384"/>
      <c r="AB52" s="384"/>
      <c r="AC52" s="316">
        <v>6925318</v>
      </c>
      <c r="AD52" s="316"/>
      <c r="AE52" s="316"/>
      <c r="AF52" s="316"/>
      <c r="AG52" s="317">
        <v>4.4875171300265162</v>
      </c>
      <c r="AH52" s="317"/>
      <c r="AI52" s="317"/>
      <c r="AJ52" s="317"/>
      <c r="AK52" s="316">
        <v>6925318</v>
      </c>
      <c r="AL52" s="316"/>
      <c r="AM52" s="316"/>
      <c r="AN52" s="316"/>
      <c r="AO52" s="316"/>
      <c r="AP52" s="316"/>
    </row>
    <row r="53" spans="1:42" ht="15" customHeight="1" x14ac:dyDescent="0.15">
      <c r="A53" s="396" t="s">
        <v>237</v>
      </c>
      <c r="B53" s="391"/>
      <c r="C53" s="391"/>
      <c r="D53" s="391"/>
      <c r="E53" s="392"/>
      <c r="F53" s="316">
        <v>0</v>
      </c>
      <c r="G53" s="316"/>
      <c r="H53" s="316"/>
      <c r="I53" s="316"/>
      <c r="J53" s="317">
        <v>0</v>
      </c>
      <c r="K53" s="317"/>
      <c r="L53" s="317"/>
      <c r="M53" s="317"/>
      <c r="N53" s="38">
        <v>0</v>
      </c>
      <c r="O53" s="318"/>
      <c r="P53" s="319"/>
      <c r="Q53" s="319"/>
      <c r="R53" s="319"/>
      <c r="S53" s="319"/>
      <c r="T53" s="320"/>
      <c r="U53" s="321"/>
      <c r="V53" s="321"/>
      <c r="W53" s="321"/>
      <c r="X53" s="321"/>
      <c r="Y53" s="384" t="s">
        <v>238</v>
      </c>
      <c r="Z53" s="384"/>
      <c r="AA53" s="384"/>
      <c r="AB53" s="384"/>
      <c r="AC53" s="316">
        <v>0</v>
      </c>
      <c r="AD53" s="316"/>
      <c r="AE53" s="316"/>
      <c r="AF53" s="316"/>
      <c r="AG53" s="317">
        <v>0</v>
      </c>
      <c r="AH53" s="317"/>
      <c r="AI53" s="317"/>
      <c r="AJ53" s="317"/>
      <c r="AK53" s="316">
        <v>0</v>
      </c>
      <c r="AL53" s="316"/>
      <c r="AM53" s="316"/>
      <c r="AN53" s="316"/>
      <c r="AO53" s="316"/>
      <c r="AP53" s="316"/>
    </row>
    <row r="54" spans="1:42" ht="28.5" customHeight="1" x14ac:dyDescent="0.15">
      <c r="A54" s="504" t="s">
        <v>239</v>
      </c>
      <c r="B54" s="504"/>
      <c r="C54" s="504"/>
      <c r="D54" s="504"/>
      <c r="E54" s="504"/>
      <c r="F54" s="316">
        <v>0</v>
      </c>
      <c r="G54" s="316"/>
      <c r="H54" s="316"/>
      <c r="I54" s="316"/>
      <c r="J54" s="317">
        <v>0</v>
      </c>
      <c r="K54" s="317"/>
      <c r="L54" s="317"/>
      <c r="M54" s="317"/>
      <c r="N54" s="38">
        <v>0</v>
      </c>
      <c r="O54" s="318"/>
      <c r="P54" s="319"/>
      <c r="Q54" s="319"/>
      <c r="R54" s="319"/>
      <c r="S54" s="319"/>
      <c r="T54" s="320"/>
      <c r="U54" s="316">
        <v>0</v>
      </c>
      <c r="V54" s="316"/>
      <c r="W54" s="316"/>
      <c r="X54" s="316"/>
      <c r="Y54" s="384" t="s">
        <v>167</v>
      </c>
      <c r="Z54" s="384"/>
      <c r="AA54" s="384"/>
      <c r="AB54" s="384"/>
      <c r="AC54" s="316">
        <v>0</v>
      </c>
      <c r="AD54" s="316"/>
      <c r="AE54" s="316"/>
      <c r="AF54" s="316"/>
      <c r="AG54" s="317">
        <v>0</v>
      </c>
      <c r="AH54" s="317"/>
      <c r="AI54" s="317"/>
      <c r="AJ54" s="317"/>
      <c r="AK54" s="316">
        <v>0</v>
      </c>
      <c r="AL54" s="316"/>
      <c r="AM54" s="316"/>
      <c r="AN54" s="316"/>
      <c r="AO54" s="316"/>
      <c r="AP54" s="316"/>
    </row>
    <row r="55" spans="1:42" ht="14.25" customHeight="1" x14ac:dyDescent="0.15">
      <c r="A55" s="388" t="s">
        <v>240</v>
      </c>
      <c r="B55" s="389"/>
      <c r="C55" s="389"/>
      <c r="D55" s="389"/>
      <c r="E55" s="390"/>
      <c r="F55" s="505">
        <v>68973730</v>
      </c>
      <c r="G55" s="506"/>
      <c r="H55" s="506"/>
      <c r="I55" s="507"/>
      <c r="J55" s="317">
        <v>100</v>
      </c>
      <c r="K55" s="317"/>
      <c r="L55" s="317"/>
      <c r="M55" s="317"/>
      <c r="N55" s="508">
        <v>0.82834256130048523</v>
      </c>
      <c r="O55" s="322">
        <f>SUM(O41:T49)</f>
        <v>62987438</v>
      </c>
      <c r="P55" s="323"/>
      <c r="Q55" s="323"/>
      <c r="R55" s="323"/>
      <c r="S55" s="323"/>
      <c r="T55" s="324"/>
      <c r="U55" s="325">
        <v>296997</v>
      </c>
      <c r="V55" s="326"/>
      <c r="W55" s="326"/>
      <c r="X55" s="327"/>
      <c r="Y55" s="388" t="s">
        <v>241</v>
      </c>
      <c r="Z55" s="389"/>
      <c r="AA55" s="389"/>
      <c r="AB55" s="390"/>
      <c r="AC55" s="316">
        <v>154324046</v>
      </c>
      <c r="AD55" s="316"/>
      <c r="AE55" s="316"/>
      <c r="AF55" s="316"/>
      <c r="AG55" s="317">
        <v>100</v>
      </c>
      <c r="AH55" s="317"/>
      <c r="AI55" s="317"/>
      <c r="AJ55" s="317"/>
      <c r="AK55" s="316">
        <v>88480942</v>
      </c>
      <c r="AL55" s="316"/>
      <c r="AM55" s="316"/>
      <c r="AN55" s="316"/>
      <c r="AO55" s="316"/>
      <c r="AP55" s="316"/>
    </row>
    <row r="56" spans="1:42" ht="16.5" customHeight="1" x14ac:dyDescent="0.15">
      <c r="A56" s="353" t="s">
        <v>242</v>
      </c>
      <c r="B56" s="354"/>
      <c r="C56" s="354"/>
      <c r="D56" s="354"/>
      <c r="E56" s="355"/>
      <c r="F56" s="349" t="s">
        <v>243</v>
      </c>
      <c r="G56" s="350"/>
      <c r="H56" s="350"/>
      <c r="I56" s="350"/>
      <c r="J56" s="350"/>
      <c r="K56" s="350"/>
      <c r="L56" s="350"/>
      <c r="M56" s="350"/>
      <c r="N56" s="350"/>
      <c r="O56" s="350"/>
      <c r="P56" s="350"/>
      <c r="Q56" s="350"/>
      <c r="R56" s="350"/>
      <c r="S56" s="350"/>
      <c r="T56" s="350"/>
      <c r="U56" s="350"/>
      <c r="V56" s="350"/>
      <c r="W56" s="350"/>
      <c r="X56" s="351"/>
      <c r="Y56" s="509" t="s">
        <v>244</v>
      </c>
      <c r="Z56" s="353" t="s">
        <v>245</v>
      </c>
      <c r="AA56" s="354"/>
      <c r="AB56" s="354"/>
      <c r="AC56" s="354"/>
      <c r="AD56" s="355"/>
      <c r="AE56" s="356" t="s">
        <v>246</v>
      </c>
      <c r="AF56" s="357"/>
      <c r="AG56" s="357"/>
      <c r="AH56" s="358"/>
      <c r="AI56" s="356" t="s">
        <v>247</v>
      </c>
      <c r="AJ56" s="357"/>
      <c r="AK56" s="357"/>
      <c r="AL56" s="358"/>
      <c r="AM56" s="354" t="s">
        <v>248</v>
      </c>
      <c r="AN56" s="354"/>
      <c r="AO56" s="354"/>
      <c r="AP56" s="355"/>
    </row>
    <row r="57" spans="1:42" ht="39" customHeight="1" x14ac:dyDescent="0.15">
      <c r="A57" s="363"/>
      <c r="B57" s="364"/>
      <c r="C57" s="364"/>
      <c r="D57" s="364"/>
      <c r="E57" s="365"/>
      <c r="F57" s="328" t="s">
        <v>267</v>
      </c>
      <c r="G57" s="329"/>
      <c r="H57" s="329"/>
      <c r="I57" s="329"/>
      <c r="J57" s="329"/>
      <c r="K57" s="329"/>
      <c r="L57" s="329"/>
      <c r="M57" s="329"/>
      <c r="N57" s="329"/>
      <c r="O57" s="329"/>
      <c r="P57" s="329"/>
      <c r="Q57" s="329"/>
      <c r="R57" s="329"/>
      <c r="S57" s="329"/>
      <c r="T57" s="329"/>
      <c r="U57" s="329"/>
      <c r="V57" s="329"/>
      <c r="W57" s="329"/>
      <c r="X57" s="330"/>
      <c r="Y57" s="510"/>
      <c r="Z57" s="363"/>
      <c r="AA57" s="364"/>
      <c r="AB57" s="364"/>
      <c r="AC57" s="364"/>
      <c r="AD57" s="365"/>
      <c r="AE57" s="366"/>
      <c r="AF57" s="367"/>
      <c r="AG57" s="367"/>
      <c r="AH57" s="368"/>
      <c r="AI57" s="366"/>
      <c r="AJ57" s="367"/>
      <c r="AK57" s="367"/>
      <c r="AL57" s="368"/>
      <c r="AM57" s="364"/>
      <c r="AN57" s="364"/>
      <c r="AO57" s="364"/>
      <c r="AP57" s="365"/>
    </row>
    <row r="58" spans="1:42" ht="39" customHeight="1" x14ac:dyDescent="0.15">
      <c r="A58" s="370"/>
      <c r="B58" s="371"/>
      <c r="C58" s="371"/>
      <c r="D58" s="371"/>
      <c r="E58" s="372"/>
      <c r="F58" s="331"/>
      <c r="G58" s="332"/>
      <c r="H58" s="332"/>
      <c r="I58" s="332"/>
      <c r="J58" s="332"/>
      <c r="K58" s="332"/>
      <c r="L58" s="332"/>
      <c r="M58" s="332"/>
      <c r="N58" s="332"/>
      <c r="O58" s="332"/>
      <c r="P58" s="332"/>
      <c r="Q58" s="332"/>
      <c r="R58" s="332"/>
      <c r="S58" s="332"/>
      <c r="T58" s="332"/>
      <c r="U58" s="332"/>
      <c r="V58" s="332"/>
      <c r="W58" s="332"/>
      <c r="X58" s="333"/>
      <c r="Y58" s="510"/>
      <c r="Z58" s="370"/>
      <c r="AA58" s="371"/>
      <c r="AB58" s="371"/>
      <c r="AC58" s="371"/>
      <c r="AD58" s="372"/>
      <c r="AE58" s="511" t="s">
        <v>21</v>
      </c>
      <c r="AF58" s="512"/>
      <c r="AG58" s="512"/>
      <c r="AH58" s="513"/>
      <c r="AI58" s="511" t="s">
        <v>21</v>
      </c>
      <c r="AJ58" s="512"/>
      <c r="AK58" s="512"/>
      <c r="AL58" s="513"/>
      <c r="AM58" s="512" t="s">
        <v>249</v>
      </c>
      <c r="AN58" s="512"/>
      <c r="AO58" s="512"/>
      <c r="AP58" s="513"/>
    </row>
    <row r="59" spans="1:42" ht="27" customHeight="1" x14ac:dyDescent="0.15">
      <c r="A59" s="514" t="s">
        <v>250</v>
      </c>
      <c r="B59" s="515"/>
      <c r="C59" s="515"/>
      <c r="D59" s="515"/>
      <c r="E59" s="515"/>
      <c r="F59" s="331"/>
      <c r="G59" s="332"/>
      <c r="H59" s="332"/>
      <c r="I59" s="332"/>
      <c r="J59" s="332"/>
      <c r="K59" s="332"/>
      <c r="L59" s="332"/>
      <c r="M59" s="332"/>
      <c r="N59" s="332"/>
      <c r="O59" s="332"/>
      <c r="P59" s="332"/>
      <c r="Q59" s="332"/>
      <c r="R59" s="332"/>
      <c r="S59" s="332"/>
      <c r="T59" s="332"/>
      <c r="U59" s="332"/>
      <c r="V59" s="332"/>
      <c r="W59" s="332"/>
      <c r="X59" s="333"/>
      <c r="Y59" s="510"/>
      <c r="Z59" s="407" t="s">
        <v>251</v>
      </c>
      <c r="AA59" s="385"/>
      <c r="AB59" s="385"/>
      <c r="AC59" s="385"/>
      <c r="AD59" s="386"/>
      <c r="AE59" s="338">
        <v>99.563607901159202</v>
      </c>
      <c r="AF59" s="339"/>
      <c r="AG59" s="339"/>
      <c r="AH59" s="339"/>
      <c r="AI59" s="338">
        <v>54.770933099199063</v>
      </c>
      <c r="AJ59" s="339"/>
      <c r="AK59" s="339"/>
      <c r="AL59" s="341"/>
      <c r="AM59" s="339">
        <v>99.227504509126135</v>
      </c>
      <c r="AN59" s="339"/>
      <c r="AO59" s="339"/>
      <c r="AP59" s="341"/>
    </row>
    <row r="60" spans="1:42" ht="25.5" customHeight="1" x14ac:dyDescent="0.15">
      <c r="A60" s="516"/>
      <c r="B60" s="515"/>
      <c r="C60" s="515"/>
      <c r="D60" s="515"/>
      <c r="E60" s="515"/>
      <c r="F60" s="331"/>
      <c r="G60" s="332"/>
      <c r="H60" s="332"/>
      <c r="I60" s="332"/>
      <c r="J60" s="332"/>
      <c r="K60" s="332"/>
      <c r="L60" s="332"/>
      <c r="M60" s="332"/>
      <c r="N60" s="332"/>
      <c r="O60" s="332"/>
      <c r="P60" s="332"/>
      <c r="Q60" s="332"/>
      <c r="R60" s="332"/>
      <c r="S60" s="332"/>
      <c r="T60" s="332"/>
      <c r="U60" s="332"/>
      <c r="V60" s="332"/>
      <c r="W60" s="332"/>
      <c r="X60" s="333"/>
      <c r="Y60" s="510"/>
      <c r="Z60" s="517" t="s">
        <v>252</v>
      </c>
      <c r="AA60" s="393"/>
      <c r="AB60" s="393"/>
      <c r="AC60" s="393"/>
      <c r="AD60" s="394"/>
      <c r="AE60" s="39" t="s">
        <v>197</v>
      </c>
      <c r="AF60" s="337">
        <v>99.6</v>
      </c>
      <c r="AG60" s="337"/>
      <c r="AH60" s="48" t="s">
        <v>198</v>
      </c>
      <c r="AI60" s="47" t="s">
        <v>197</v>
      </c>
      <c r="AJ60" s="337">
        <v>54.8</v>
      </c>
      <c r="AK60" s="337"/>
      <c r="AL60" s="49" t="s">
        <v>198</v>
      </c>
      <c r="AM60" s="48" t="s">
        <v>197</v>
      </c>
      <c r="AN60" s="337">
        <v>99.2</v>
      </c>
      <c r="AO60" s="337"/>
      <c r="AP60" s="40" t="s">
        <v>198</v>
      </c>
    </row>
    <row r="61" spans="1:42" ht="25.5" customHeight="1" x14ac:dyDescent="0.15">
      <c r="A61" s="41"/>
      <c r="B61" s="42"/>
      <c r="C61" s="42"/>
      <c r="D61" s="518"/>
      <c r="E61" s="518"/>
      <c r="F61" s="331"/>
      <c r="G61" s="332"/>
      <c r="H61" s="332"/>
      <c r="I61" s="332"/>
      <c r="J61" s="332"/>
      <c r="K61" s="332"/>
      <c r="L61" s="332"/>
      <c r="M61" s="332"/>
      <c r="N61" s="332"/>
      <c r="O61" s="332"/>
      <c r="P61" s="332"/>
      <c r="Q61" s="332"/>
      <c r="R61" s="332"/>
      <c r="S61" s="332"/>
      <c r="T61" s="332"/>
      <c r="U61" s="332"/>
      <c r="V61" s="332"/>
      <c r="W61" s="332"/>
      <c r="X61" s="333"/>
      <c r="Y61" s="510"/>
      <c r="Z61" s="519"/>
      <c r="AA61" s="407" t="s">
        <v>253</v>
      </c>
      <c r="AB61" s="385"/>
      <c r="AC61" s="385"/>
      <c r="AD61" s="386"/>
      <c r="AE61" s="338">
        <v>99.346689214907357</v>
      </c>
      <c r="AF61" s="339"/>
      <c r="AG61" s="339"/>
      <c r="AH61" s="339"/>
      <c r="AI61" s="338">
        <v>55.010282958655409</v>
      </c>
      <c r="AJ61" s="339"/>
      <c r="AK61" s="339"/>
      <c r="AL61" s="339"/>
      <c r="AM61" s="338">
        <v>98.848605575308682</v>
      </c>
      <c r="AN61" s="339"/>
      <c r="AO61" s="339"/>
      <c r="AP61" s="341"/>
    </row>
    <row r="62" spans="1:42" ht="25.5" customHeight="1" x14ac:dyDescent="0.15">
      <c r="A62" s="344">
        <v>210328</v>
      </c>
      <c r="B62" s="345"/>
      <c r="C62" s="345"/>
      <c r="D62" s="520" t="s">
        <v>16</v>
      </c>
      <c r="E62" s="521"/>
      <c r="F62" s="331"/>
      <c r="G62" s="332"/>
      <c r="H62" s="332"/>
      <c r="I62" s="332"/>
      <c r="J62" s="332"/>
      <c r="K62" s="332"/>
      <c r="L62" s="332"/>
      <c r="M62" s="332"/>
      <c r="N62" s="332"/>
      <c r="O62" s="332"/>
      <c r="P62" s="332"/>
      <c r="Q62" s="332"/>
      <c r="R62" s="332"/>
      <c r="S62" s="332"/>
      <c r="T62" s="332"/>
      <c r="U62" s="332"/>
      <c r="V62" s="332"/>
      <c r="W62" s="332"/>
      <c r="X62" s="333"/>
      <c r="Y62" s="510"/>
      <c r="Z62" s="519"/>
      <c r="AA62" s="500"/>
      <c r="AB62" s="501"/>
      <c r="AC62" s="501"/>
      <c r="AD62" s="502"/>
      <c r="AE62" s="340"/>
      <c r="AF62" s="337"/>
      <c r="AG62" s="337"/>
      <c r="AH62" s="337"/>
      <c r="AI62" s="340"/>
      <c r="AJ62" s="337"/>
      <c r="AK62" s="337"/>
      <c r="AL62" s="337"/>
      <c r="AM62" s="340"/>
      <c r="AN62" s="337"/>
      <c r="AO62" s="337"/>
      <c r="AP62" s="342"/>
    </row>
    <row r="63" spans="1:42" ht="25.5" customHeight="1" x14ac:dyDescent="0.15">
      <c r="A63" s="522" t="s">
        <v>254</v>
      </c>
      <c r="B63" s="523"/>
      <c r="C63" s="523"/>
      <c r="D63" s="523"/>
      <c r="E63" s="523"/>
      <c r="F63" s="331"/>
      <c r="G63" s="332"/>
      <c r="H63" s="332"/>
      <c r="I63" s="332"/>
      <c r="J63" s="332"/>
      <c r="K63" s="332"/>
      <c r="L63" s="332"/>
      <c r="M63" s="332"/>
      <c r="N63" s="332"/>
      <c r="O63" s="332"/>
      <c r="P63" s="332"/>
      <c r="Q63" s="332"/>
      <c r="R63" s="332"/>
      <c r="S63" s="332"/>
      <c r="T63" s="332"/>
      <c r="U63" s="332"/>
      <c r="V63" s="332"/>
      <c r="W63" s="332"/>
      <c r="X63" s="333"/>
      <c r="Y63" s="510"/>
      <c r="Z63" s="519"/>
      <c r="AA63" s="407" t="s">
        <v>255</v>
      </c>
      <c r="AB63" s="385"/>
      <c r="AC63" s="385"/>
      <c r="AD63" s="386"/>
      <c r="AE63" s="338">
        <v>99.773455865458786</v>
      </c>
      <c r="AF63" s="339"/>
      <c r="AG63" s="339"/>
      <c r="AH63" s="339"/>
      <c r="AI63" s="338">
        <v>56.35141527595956</v>
      </c>
      <c r="AJ63" s="339"/>
      <c r="AK63" s="339"/>
      <c r="AL63" s="339"/>
      <c r="AM63" s="338">
        <v>99.618428994667568</v>
      </c>
      <c r="AN63" s="339"/>
      <c r="AO63" s="339"/>
      <c r="AP63" s="341"/>
    </row>
    <row r="64" spans="1:42" ht="24" customHeight="1" x14ac:dyDescent="0.15">
      <c r="A64" s="516"/>
      <c r="B64" s="515"/>
      <c r="C64" s="515"/>
      <c r="D64" s="515"/>
      <c r="E64" s="515"/>
      <c r="F64" s="331"/>
      <c r="G64" s="332"/>
      <c r="H64" s="332"/>
      <c r="I64" s="332"/>
      <c r="J64" s="332"/>
      <c r="K64" s="332"/>
      <c r="L64" s="332"/>
      <c r="M64" s="332"/>
      <c r="N64" s="332"/>
      <c r="O64" s="332"/>
      <c r="P64" s="332"/>
      <c r="Q64" s="332"/>
      <c r="R64" s="332"/>
      <c r="S64" s="332"/>
      <c r="T64" s="332"/>
      <c r="U64" s="332"/>
      <c r="V64" s="332"/>
      <c r="W64" s="332"/>
      <c r="X64" s="333"/>
      <c r="Y64" s="510"/>
      <c r="Z64" s="524"/>
      <c r="AA64" s="500"/>
      <c r="AB64" s="501"/>
      <c r="AC64" s="501"/>
      <c r="AD64" s="502"/>
      <c r="AE64" s="340"/>
      <c r="AF64" s="337"/>
      <c r="AG64" s="337"/>
      <c r="AH64" s="337"/>
      <c r="AI64" s="340"/>
      <c r="AJ64" s="337"/>
      <c r="AK64" s="337"/>
      <c r="AL64" s="337"/>
      <c r="AM64" s="340"/>
      <c r="AN64" s="337"/>
      <c r="AO64" s="337"/>
      <c r="AP64" s="342"/>
    </row>
    <row r="65" spans="1:42" ht="39" customHeight="1" x14ac:dyDescent="0.15">
      <c r="A65" s="344">
        <v>13521</v>
      </c>
      <c r="B65" s="345"/>
      <c r="C65" s="345"/>
      <c r="D65" s="520" t="s">
        <v>16</v>
      </c>
      <c r="E65" s="520"/>
      <c r="F65" s="334"/>
      <c r="G65" s="335"/>
      <c r="H65" s="335"/>
      <c r="I65" s="335"/>
      <c r="J65" s="335"/>
      <c r="K65" s="335"/>
      <c r="L65" s="335"/>
      <c r="M65" s="335"/>
      <c r="N65" s="335"/>
      <c r="O65" s="335"/>
      <c r="P65" s="335"/>
      <c r="Q65" s="335"/>
      <c r="R65" s="335"/>
      <c r="S65" s="335"/>
      <c r="T65" s="335"/>
      <c r="U65" s="335"/>
      <c r="V65" s="335"/>
      <c r="W65" s="335"/>
      <c r="X65" s="336"/>
      <c r="Y65" s="525"/>
      <c r="Z65" s="388" t="s">
        <v>256</v>
      </c>
      <c r="AA65" s="389"/>
      <c r="AB65" s="389"/>
      <c r="AC65" s="389"/>
      <c r="AD65" s="390"/>
      <c r="AE65" s="346">
        <v>96.060526549911344</v>
      </c>
      <c r="AF65" s="346"/>
      <c r="AG65" s="346"/>
      <c r="AH65" s="346"/>
      <c r="AI65" s="346">
        <v>49.331382560685668</v>
      </c>
      <c r="AJ65" s="346"/>
      <c r="AK65" s="346"/>
      <c r="AL65" s="346"/>
      <c r="AM65" s="346">
        <v>91.048103373719385</v>
      </c>
      <c r="AN65" s="346"/>
      <c r="AO65" s="346"/>
      <c r="AP65" s="346"/>
    </row>
    <row r="66" spans="1:42" ht="24" customHeight="1" x14ac:dyDescent="0.15">
      <c r="Y66" s="526"/>
    </row>
    <row r="67" spans="1:42" x14ac:dyDescent="0.15">
      <c r="Y67" s="526"/>
    </row>
    <row r="68" spans="1:42" x14ac:dyDescent="0.15">
      <c r="F68" s="527"/>
      <c r="G68" s="527"/>
      <c r="H68" s="527"/>
      <c r="I68" s="527"/>
      <c r="J68" s="527"/>
      <c r="Y68" s="526"/>
    </row>
    <row r="69" spans="1:42" x14ac:dyDescent="0.15">
      <c r="Y69" s="526"/>
    </row>
    <row r="70" spans="1:42" x14ac:dyDescent="0.15">
      <c r="Y70" s="526"/>
      <c r="AN70" s="528"/>
      <c r="AO70" s="528"/>
      <c r="AP70" s="528"/>
    </row>
    <row r="71" spans="1:42" x14ac:dyDescent="0.15">
      <c r="Y71" s="526"/>
    </row>
    <row r="72" spans="1:42" x14ac:dyDescent="0.15">
      <c r="Y72" s="529"/>
    </row>
    <row r="73" spans="1:42" x14ac:dyDescent="0.15">
      <c r="Y73" s="529"/>
    </row>
  </sheetData>
  <mergeCells count="514">
    <mergeCell ref="AN70:AP70"/>
    <mergeCell ref="A65:C65"/>
    <mergeCell ref="D65:E65"/>
    <mergeCell ref="Z65:AD65"/>
    <mergeCell ref="AE65:AH65"/>
    <mergeCell ref="AI65:AL65"/>
    <mergeCell ref="AM65:AP65"/>
    <mergeCell ref="A62:C62"/>
    <mergeCell ref="D62:E62"/>
    <mergeCell ref="AA63:AD64"/>
    <mergeCell ref="AE63:AH64"/>
    <mergeCell ref="AI63:AL64"/>
    <mergeCell ref="AM63:AP64"/>
    <mergeCell ref="Z60:AD60"/>
    <mergeCell ref="AF60:AG60"/>
    <mergeCell ref="AJ60:AK60"/>
    <mergeCell ref="AN60:AO60"/>
    <mergeCell ref="AA61:AD62"/>
    <mergeCell ref="AE61:AH62"/>
    <mergeCell ref="AI61:AL62"/>
    <mergeCell ref="AM61:AP62"/>
    <mergeCell ref="AE58:AH58"/>
    <mergeCell ref="AI58:AL58"/>
    <mergeCell ref="AM58:AP58"/>
    <mergeCell ref="Z59:AD59"/>
    <mergeCell ref="AE59:AH59"/>
    <mergeCell ref="AI59:AL59"/>
    <mergeCell ref="AM59:AP59"/>
    <mergeCell ref="AG55:AJ55"/>
    <mergeCell ref="AK55:AP55"/>
    <mergeCell ref="A56:E58"/>
    <mergeCell ref="F56:X56"/>
    <mergeCell ref="Y56:Y65"/>
    <mergeCell ref="Z56:AD58"/>
    <mergeCell ref="AE56:AH57"/>
    <mergeCell ref="AI56:AL57"/>
    <mergeCell ref="AM56:AP57"/>
    <mergeCell ref="F57:X65"/>
    <mergeCell ref="AC54:AF54"/>
    <mergeCell ref="AG54:AJ54"/>
    <mergeCell ref="AK54:AP54"/>
    <mergeCell ref="A55:E55"/>
    <mergeCell ref="F55:I55"/>
    <mergeCell ref="J55:M55"/>
    <mergeCell ref="O55:T55"/>
    <mergeCell ref="U55:X55"/>
    <mergeCell ref="Y55:AB55"/>
    <mergeCell ref="AC55:AF55"/>
    <mergeCell ref="A54:E54"/>
    <mergeCell ref="F54:I54"/>
    <mergeCell ref="J54:M54"/>
    <mergeCell ref="O54:T54"/>
    <mergeCell ref="U54:X54"/>
    <mergeCell ref="Y54:AB54"/>
    <mergeCell ref="AK52:AP52"/>
    <mergeCell ref="A53:E53"/>
    <mergeCell ref="F53:I53"/>
    <mergeCell ref="J53:M53"/>
    <mergeCell ref="O53:T53"/>
    <mergeCell ref="U53:X53"/>
    <mergeCell ref="Y53:AB53"/>
    <mergeCell ref="AC53:AF53"/>
    <mergeCell ref="AG53:AJ53"/>
    <mergeCell ref="AK53:AP53"/>
    <mergeCell ref="AG51:AJ51"/>
    <mergeCell ref="AK51:AP51"/>
    <mergeCell ref="B52:E52"/>
    <mergeCell ref="F52:I52"/>
    <mergeCell ref="J52:M52"/>
    <mergeCell ref="O52:T52"/>
    <mergeCell ref="U52:X52"/>
    <mergeCell ref="Y52:AB52"/>
    <mergeCell ref="AC52:AF52"/>
    <mergeCell ref="AG52:AJ52"/>
    <mergeCell ref="AC50:AF50"/>
    <mergeCell ref="AG50:AJ50"/>
    <mergeCell ref="AK50:AP50"/>
    <mergeCell ref="B51:E51"/>
    <mergeCell ref="F51:I51"/>
    <mergeCell ref="J51:M51"/>
    <mergeCell ref="O51:T51"/>
    <mergeCell ref="U51:X51"/>
    <mergeCell ref="Y51:AB51"/>
    <mergeCell ref="AC51:AF51"/>
    <mergeCell ref="B50:E50"/>
    <mergeCell ref="F50:I50"/>
    <mergeCell ref="J50:M50"/>
    <mergeCell ref="O50:T50"/>
    <mergeCell ref="U50:X50"/>
    <mergeCell ref="Y50:AB50"/>
    <mergeCell ref="AK48:AP48"/>
    <mergeCell ref="A49:E49"/>
    <mergeCell ref="F49:I49"/>
    <mergeCell ref="J49:M49"/>
    <mergeCell ref="O49:T49"/>
    <mergeCell ref="U49:X49"/>
    <mergeCell ref="Y49:AB49"/>
    <mergeCell ref="AC49:AF49"/>
    <mergeCell ref="AG49:AJ49"/>
    <mergeCell ref="AK49:AP49"/>
    <mergeCell ref="AG47:AJ47"/>
    <mergeCell ref="AK47:AP47"/>
    <mergeCell ref="A48:E48"/>
    <mergeCell ref="F48:I48"/>
    <mergeCell ref="J48:M48"/>
    <mergeCell ref="O48:T48"/>
    <mergeCell ref="U48:X48"/>
    <mergeCell ref="Y48:AB48"/>
    <mergeCell ref="AC48:AF48"/>
    <mergeCell ref="AG48:AJ48"/>
    <mergeCell ref="AC46:AF46"/>
    <mergeCell ref="AG46:AJ46"/>
    <mergeCell ref="AK46:AP46"/>
    <mergeCell ref="A47:E47"/>
    <mergeCell ref="F47:I47"/>
    <mergeCell ref="J47:M47"/>
    <mergeCell ref="O47:T47"/>
    <mergeCell ref="U47:X47"/>
    <mergeCell ref="Y47:AB47"/>
    <mergeCell ref="AC47:AF47"/>
    <mergeCell ref="A46:E46"/>
    <mergeCell ref="F46:I46"/>
    <mergeCell ref="J46:M46"/>
    <mergeCell ref="O46:T46"/>
    <mergeCell ref="U46:X46"/>
    <mergeCell ref="Y46:AB46"/>
    <mergeCell ref="AK44:AP44"/>
    <mergeCell ref="A45:E45"/>
    <mergeCell ref="F45:I45"/>
    <mergeCell ref="J45:M45"/>
    <mergeCell ref="O45:T45"/>
    <mergeCell ref="U45:X45"/>
    <mergeCell ref="Y45:AB45"/>
    <mergeCell ref="AC45:AF45"/>
    <mergeCell ref="AG45:AJ45"/>
    <mergeCell ref="AK45:AP45"/>
    <mergeCell ref="AG43:AJ43"/>
    <mergeCell ref="AK43:AP43"/>
    <mergeCell ref="A44:E44"/>
    <mergeCell ref="F44:I44"/>
    <mergeCell ref="J44:M44"/>
    <mergeCell ref="O44:T44"/>
    <mergeCell ref="U44:X44"/>
    <mergeCell ref="Y44:AB44"/>
    <mergeCell ref="AC44:AF44"/>
    <mergeCell ref="AG44:AJ44"/>
    <mergeCell ref="AC42:AF42"/>
    <mergeCell ref="AG42:AJ42"/>
    <mergeCell ref="AK42:AP42"/>
    <mergeCell ref="A43:E43"/>
    <mergeCell ref="F43:I43"/>
    <mergeCell ref="J43:M43"/>
    <mergeCell ref="O43:T43"/>
    <mergeCell ref="U43:X43"/>
    <mergeCell ref="Y43:AB43"/>
    <mergeCell ref="AC43:AF43"/>
    <mergeCell ref="Y41:AB41"/>
    <mergeCell ref="AC41:AF41"/>
    <mergeCell ref="AG41:AJ41"/>
    <mergeCell ref="AK41:AP41"/>
    <mergeCell ref="C42:E42"/>
    <mergeCell ref="F42:I42"/>
    <mergeCell ref="J42:M42"/>
    <mergeCell ref="O42:T42"/>
    <mergeCell ref="U42:X42"/>
    <mergeCell ref="Y42:AB42"/>
    <mergeCell ref="A41:B42"/>
    <mergeCell ref="C41:E41"/>
    <mergeCell ref="F41:I41"/>
    <mergeCell ref="J41:M41"/>
    <mergeCell ref="O41:T41"/>
    <mergeCell ref="U41:X41"/>
    <mergeCell ref="F40:I40"/>
    <mergeCell ref="J40:M40"/>
    <mergeCell ref="O40:T40"/>
    <mergeCell ref="U40:X40"/>
    <mergeCell ref="AD40:AF40"/>
    <mergeCell ref="AG40:AJ40"/>
    <mergeCell ref="Y38:AB40"/>
    <mergeCell ref="AD38:AF39"/>
    <mergeCell ref="AG38:AJ39"/>
    <mergeCell ref="AK38:AP38"/>
    <mergeCell ref="U39:X39"/>
    <mergeCell ref="AK39:AP39"/>
    <mergeCell ref="AK40:AP40"/>
    <mergeCell ref="A37:X37"/>
    <mergeCell ref="Y37:AP37"/>
    <mergeCell ref="A38:E40"/>
    <mergeCell ref="F38:I39"/>
    <mergeCell ref="J38:M39"/>
    <mergeCell ref="N38:N39"/>
    <mergeCell ref="O38:Q39"/>
    <mergeCell ref="R38:R39"/>
    <mergeCell ref="S38:T39"/>
    <mergeCell ref="U38:X38"/>
    <mergeCell ref="AH34:AP34"/>
    <mergeCell ref="B35:C35"/>
    <mergeCell ref="E35:F35"/>
    <mergeCell ref="I35:J35"/>
    <mergeCell ref="A36:C36"/>
    <mergeCell ref="D36:G36"/>
    <mergeCell ref="H36:K36"/>
    <mergeCell ref="L36:O36"/>
    <mergeCell ref="P36:S36"/>
    <mergeCell ref="AH36:AP36"/>
    <mergeCell ref="A33:C33"/>
    <mergeCell ref="D33:G33"/>
    <mergeCell ref="H33:K33"/>
    <mergeCell ref="L33:O35"/>
    <mergeCell ref="P33:S35"/>
    <mergeCell ref="AH33:AP33"/>
    <mergeCell ref="A34:A35"/>
    <mergeCell ref="B34:C34"/>
    <mergeCell ref="E34:F34"/>
    <mergeCell ref="I34:J34"/>
    <mergeCell ref="AH31:AN31"/>
    <mergeCell ref="AO31:AP31"/>
    <mergeCell ref="A32:C32"/>
    <mergeCell ref="D32:G32"/>
    <mergeCell ref="H32:K32"/>
    <mergeCell ref="L32:O32"/>
    <mergeCell ref="P32:S32"/>
    <mergeCell ref="AH32:AP32"/>
    <mergeCell ref="D30:G30"/>
    <mergeCell ref="H30:K30"/>
    <mergeCell ref="L30:O30"/>
    <mergeCell ref="P30:S30"/>
    <mergeCell ref="AH30:AP30"/>
    <mergeCell ref="A31:C31"/>
    <mergeCell ref="D31:G31"/>
    <mergeCell ref="H31:K31"/>
    <mergeCell ref="L31:O31"/>
    <mergeCell ref="P31:S31"/>
    <mergeCell ref="AD28:AG28"/>
    <mergeCell ref="AH28:AP28"/>
    <mergeCell ref="A29:C29"/>
    <mergeCell ref="D29:G29"/>
    <mergeCell ref="H29:K29"/>
    <mergeCell ref="L29:O29"/>
    <mergeCell ref="P29:S29"/>
    <mergeCell ref="T29:AG36"/>
    <mergeCell ref="AH29:AP29"/>
    <mergeCell ref="A30:C30"/>
    <mergeCell ref="AD27:AG27"/>
    <mergeCell ref="AH27:AP27"/>
    <mergeCell ref="A28:C28"/>
    <mergeCell ref="D28:G28"/>
    <mergeCell ref="H28:K28"/>
    <mergeCell ref="L28:O28"/>
    <mergeCell ref="P28:S28"/>
    <mergeCell ref="T28:W28"/>
    <mergeCell ref="X28:AA28"/>
    <mergeCell ref="AB28:AC28"/>
    <mergeCell ref="AB26:AC26"/>
    <mergeCell ref="AD26:AG26"/>
    <mergeCell ref="A27:C27"/>
    <mergeCell ref="D27:G27"/>
    <mergeCell ref="H27:K27"/>
    <mergeCell ref="L27:O27"/>
    <mergeCell ref="P27:S27"/>
    <mergeCell ref="V27:W27"/>
    <mergeCell ref="X27:AA27"/>
    <mergeCell ref="AB27:AC27"/>
    <mergeCell ref="AD25:AG25"/>
    <mergeCell ref="AH25:AN26"/>
    <mergeCell ref="AO25:AP26"/>
    <mergeCell ref="A26:C26"/>
    <mergeCell ref="D26:G26"/>
    <mergeCell ref="H26:K26"/>
    <mergeCell ref="L26:O26"/>
    <mergeCell ref="P26:S26"/>
    <mergeCell ref="V26:W26"/>
    <mergeCell ref="X26:AA26"/>
    <mergeCell ref="AB24:AC24"/>
    <mergeCell ref="AD24:AG24"/>
    <mergeCell ref="AH24:AP24"/>
    <mergeCell ref="A25:C25"/>
    <mergeCell ref="D25:G25"/>
    <mergeCell ref="H25:K25"/>
    <mergeCell ref="L25:O25"/>
    <mergeCell ref="P25:S25"/>
    <mergeCell ref="X25:AA25"/>
    <mergeCell ref="AB25:AC25"/>
    <mergeCell ref="X23:AA23"/>
    <mergeCell ref="AB23:AC23"/>
    <mergeCell ref="AD23:AG23"/>
    <mergeCell ref="AH23:AP23"/>
    <mergeCell ref="A24:C24"/>
    <mergeCell ref="D24:G24"/>
    <mergeCell ref="H24:K24"/>
    <mergeCell ref="L24:O24"/>
    <mergeCell ref="P24:S24"/>
    <mergeCell ref="X24:AA24"/>
    <mergeCell ref="A23:C23"/>
    <mergeCell ref="D23:G23"/>
    <mergeCell ref="H23:K23"/>
    <mergeCell ref="L23:O23"/>
    <mergeCell ref="P23:S23"/>
    <mergeCell ref="V23:V25"/>
    <mergeCell ref="V22:W22"/>
    <mergeCell ref="X22:AA22"/>
    <mergeCell ref="AB22:AC22"/>
    <mergeCell ref="AD22:AG22"/>
    <mergeCell ref="AH22:AN22"/>
    <mergeCell ref="AO22:AP22"/>
    <mergeCell ref="X21:AA21"/>
    <mergeCell ref="AB21:AC21"/>
    <mergeCell ref="AD21:AG21"/>
    <mergeCell ref="AH21:AP21"/>
    <mergeCell ref="A22:C22"/>
    <mergeCell ref="D22:G22"/>
    <mergeCell ref="H22:K22"/>
    <mergeCell ref="L22:O22"/>
    <mergeCell ref="P22:S22"/>
    <mergeCell ref="T22:U27"/>
    <mergeCell ref="X20:AA20"/>
    <mergeCell ref="AB20:AC20"/>
    <mergeCell ref="AD20:AG20"/>
    <mergeCell ref="AH20:AP20"/>
    <mergeCell ref="A21:C21"/>
    <mergeCell ref="D21:G21"/>
    <mergeCell ref="H21:K21"/>
    <mergeCell ref="L21:O21"/>
    <mergeCell ref="P21:S21"/>
    <mergeCell ref="U21:W21"/>
    <mergeCell ref="X19:AA19"/>
    <mergeCell ref="AB19:AC19"/>
    <mergeCell ref="AD19:AG19"/>
    <mergeCell ref="AH19:AP19"/>
    <mergeCell ref="A20:C20"/>
    <mergeCell ref="D20:G20"/>
    <mergeCell ref="H20:K20"/>
    <mergeCell ref="L20:O20"/>
    <mergeCell ref="P20:S20"/>
    <mergeCell ref="T20:W20"/>
    <mergeCell ref="B19:C19"/>
    <mergeCell ref="D19:G19"/>
    <mergeCell ref="H19:K19"/>
    <mergeCell ref="L19:O19"/>
    <mergeCell ref="P19:S19"/>
    <mergeCell ref="T19:W19"/>
    <mergeCell ref="T18:W18"/>
    <mergeCell ref="X18:AA18"/>
    <mergeCell ref="AB18:AC18"/>
    <mergeCell ref="AD18:AG18"/>
    <mergeCell ref="AH18:AM18"/>
    <mergeCell ref="AN18:AP18"/>
    <mergeCell ref="X17:AA17"/>
    <mergeCell ref="AB17:AC17"/>
    <mergeCell ref="AD17:AG17"/>
    <mergeCell ref="AH17:AM17"/>
    <mergeCell ref="AN17:AP17"/>
    <mergeCell ref="B18:C18"/>
    <mergeCell ref="D18:G18"/>
    <mergeCell ref="H18:K18"/>
    <mergeCell ref="L18:O18"/>
    <mergeCell ref="P18:S18"/>
    <mergeCell ref="B17:C17"/>
    <mergeCell ref="D17:G17"/>
    <mergeCell ref="H17:K17"/>
    <mergeCell ref="L17:O17"/>
    <mergeCell ref="P17:S17"/>
    <mergeCell ref="T17:W17"/>
    <mergeCell ref="T16:W16"/>
    <mergeCell ref="X16:AA16"/>
    <mergeCell ref="AB16:AC16"/>
    <mergeCell ref="AD16:AG16"/>
    <mergeCell ref="AH16:AM16"/>
    <mergeCell ref="AN16:AP16"/>
    <mergeCell ref="X15:AA15"/>
    <mergeCell ref="AB15:AC15"/>
    <mergeCell ref="AD15:AG15"/>
    <mergeCell ref="AH15:AM15"/>
    <mergeCell ref="AN15:AP15"/>
    <mergeCell ref="A16:C16"/>
    <mergeCell ref="D16:G16"/>
    <mergeCell ref="H16:K16"/>
    <mergeCell ref="L16:O16"/>
    <mergeCell ref="P16:S16"/>
    <mergeCell ref="A15:C15"/>
    <mergeCell ref="D15:G15"/>
    <mergeCell ref="H15:K15"/>
    <mergeCell ref="L15:O15"/>
    <mergeCell ref="P15:S15"/>
    <mergeCell ref="T15:W15"/>
    <mergeCell ref="T14:W14"/>
    <mergeCell ref="X14:AA14"/>
    <mergeCell ref="AB14:AC14"/>
    <mergeCell ref="AD14:AG14"/>
    <mergeCell ref="AH14:AM14"/>
    <mergeCell ref="AN14:AP14"/>
    <mergeCell ref="X13:AA13"/>
    <mergeCell ref="AB13:AC13"/>
    <mergeCell ref="AD13:AG13"/>
    <mergeCell ref="AH13:AM13"/>
    <mergeCell ref="AN13:AP13"/>
    <mergeCell ref="A14:C14"/>
    <mergeCell ref="D14:G14"/>
    <mergeCell ref="H14:K14"/>
    <mergeCell ref="L14:O14"/>
    <mergeCell ref="P14:S14"/>
    <mergeCell ref="A13:C13"/>
    <mergeCell ref="D13:G13"/>
    <mergeCell ref="H13:K13"/>
    <mergeCell ref="L13:O13"/>
    <mergeCell ref="P13:S13"/>
    <mergeCell ref="T13:W13"/>
    <mergeCell ref="X11:AA12"/>
    <mergeCell ref="AB11:AC12"/>
    <mergeCell ref="AD11:AG12"/>
    <mergeCell ref="AH11:AM12"/>
    <mergeCell ref="AN11:AP12"/>
    <mergeCell ref="A12:C12"/>
    <mergeCell ref="D12:G12"/>
    <mergeCell ref="H12:K12"/>
    <mergeCell ref="L12:O12"/>
    <mergeCell ref="P12:S12"/>
    <mergeCell ref="A11:C11"/>
    <mergeCell ref="D11:G11"/>
    <mergeCell ref="H11:K11"/>
    <mergeCell ref="L11:O11"/>
    <mergeCell ref="P11:S11"/>
    <mergeCell ref="T11:W12"/>
    <mergeCell ref="U10:W10"/>
    <mergeCell ref="X10:AA10"/>
    <mergeCell ref="AB10:AC10"/>
    <mergeCell ref="AD10:AG10"/>
    <mergeCell ref="AH10:AM10"/>
    <mergeCell ref="AN10:AP10"/>
    <mergeCell ref="X9:AA9"/>
    <mergeCell ref="AB9:AC9"/>
    <mergeCell ref="AD9:AG9"/>
    <mergeCell ref="AH9:AM9"/>
    <mergeCell ref="AN9:AP9"/>
    <mergeCell ref="A10:C10"/>
    <mergeCell ref="D10:G10"/>
    <mergeCell ref="H10:K10"/>
    <mergeCell ref="L10:O10"/>
    <mergeCell ref="P10:S10"/>
    <mergeCell ref="A9:C9"/>
    <mergeCell ref="D9:G9"/>
    <mergeCell ref="H9:K9"/>
    <mergeCell ref="L9:O9"/>
    <mergeCell ref="P9:S9"/>
    <mergeCell ref="U9:W9"/>
    <mergeCell ref="T8:W8"/>
    <mergeCell ref="X8:AA8"/>
    <mergeCell ref="AB8:AC8"/>
    <mergeCell ref="AD8:AG8"/>
    <mergeCell ref="AH8:AM8"/>
    <mergeCell ref="AN8:AP8"/>
    <mergeCell ref="X7:AA7"/>
    <mergeCell ref="AB7:AC7"/>
    <mergeCell ref="AD7:AG7"/>
    <mergeCell ref="AH7:AM7"/>
    <mergeCell ref="AN7:AP7"/>
    <mergeCell ref="A8:C8"/>
    <mergeCell ref="D8:G8"/>
    <mergeCell ref="H8:K8"/>
    <mergeCell ref="L8:O8"/>
    <mergeCell ref="P8:S8"/>
    <mergeCell ref="AB6:AC6"/>
    <mergeCell ref="AD6:AG6"/>
    <mergeCell ref="AH6:AM6"/>
    <mergeCell ref="AN6:AP6"/>
    <mergeCell ref="A7:C7"/>
    <mergeCell ref="D7:G7"/>
    <mergeCell ref="H7:K7"/>
    <mergeCell ref="L7:O7"/>
    <mergeCell ref="P7:S7"/>
    <mergeCell ref="T7:W7"/>
    <mergeCell ref="AD5:AG5"/>
    <mergeCell ref="AH5:AM5"/>
    <mergeCell ref="AN5:AP5"/>
    <mergeCell ref="A6:C6"/>
    <mergeCell ref="D6:G6"/>
    <mergeCell ref="H6:K6"/>
    <mergeCell ref="L6:O6"/>
    <mergeCell ref="P6:S6"/>
    <mergeCell ref="U6:W6"/>
    <mergeCell ref="X6:AA6"/>
    <mergeCell ref="AH4:AM4"/>
    <mergeCell ref="AN4:AP4"/>
    <mergeCell ref="A5:C5"/>
    <mergeCell ref="D5:G5"/>
    <mergeCell ref="H5:K5"/>
    <mergeCell ref="L5:O5"/>
    <mergeCell ref="P5:S5"/>
    <mergeCell ref="T5:W5"/>
    <mergeCell ref="X5:AA5"/>
    <mergeCell ref="AB5:AC5"/>
    <mergeCell ref="D4:G4"/>
    <mergeCell ref="H4:K4"/>
    <mergeCell ref="L4:O4"/>
    <mergeCell ref="P4:S4"/>
    <mergeCell ref="X4:AA4"/>
    <mergeCell ref="AD4:AG4"/>
    <mergeCell ref="AD2:AG2"/>
    <mergeCell ref="AH2:AM2"/>
    <mergeCell ref="AN2:AP2"/>
    <mergeCell ref="L3:O3"/>
    <mergeCell ref="AD3:AG3"/>
    <mergeCell ref="AH3:AM3"/>
    <mergeCell ref="AN3:AP3"/>
    <mergeCell ref="A1:S1"/>
    <mergeCell ref="T1:AP1"/>
    <mergeCell ref="A2:C4"/>
    <mergeCell ref="D2:G3"/>
    <mergeCell ref="H2:K3"/>
    <mergeCell ref="L2:O2"/>
    <mergeCell ref="P2:S3"/>
    <mergeCell ref="T2:W4"/>
    <mergeCell ref="X2:AA3"/>
    <mergeCell ref="AB2:AB3"/>
  </mergeCells>
  <phoneticPr fontId="3"/>
  <printOptions horizontalCentered="1"/>
  <pageMargins left="0.62992125984251968" right="0.31496062992125984" top="0.94488188976377963" bottom="0.78740157480314965" header="0.51181102362204722" footer="0.51181102362204722"/>
  <pageSetup paperSize="9" scale="68" orientation="portrait" horizontalDpi="4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左</vt:lpstr>
      <vt:lpstr>右</vt:lpstr>
      <vt:lpstr>右!Print_Area</vt:lpstr>
      <vt:lpstr>左!Print_Area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町田市役所</cp:lastModifiedBy>
  <cp:lastPrinted>2020-11-20T05:40:59Z</cp:lastPrinted>
  <dcterms:created xsi:type="dcterms:W3CDTF">2020-11-05T00:04:27Z</dcterms:created>
  <dcterms:modified xsi:type="dcterms:W3CDTF">2020-11-20T05:41:04Z</dcterms:modified>
</cp:coreProperties>
</file>