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ach-fs\fs01_ZAISEI\101 庶務\05 広報\02 ホームページ\02 町田市の財政\02 市の決算状況\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E42" i="10"/>
  <c r="AM42" i="10"/>
  <c r="U42" i="10"/>
  <c r="C42" i="10"/>
  <c r="BE41" i="10"/>
  <c r="AM41" i="10"/>
  <c r="U41" i="10"/>
  <c r="C41"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40" i="10" l="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 r="CO41" i="10" s="1"/>
  <c r="CO42" i="10" s="1"/>
</calcChain>
</file>

<file path=xl/sharedStrings.xml><?xml version="1.0" encoding="utf-8"?>
<sst xmlns="http://schemas.openxmlformats.org/spreadsheetml/2006/main" count="1232" uniqueCount="596">
  <si>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</si>
  <si>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</si>
  <si>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</si>
  <si>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</si>
  <si>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</si>
  <si>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</si>
  <si>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</si>
  <si>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</si>
  <si>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</si>
  <si>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</si>
  <si>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</si>
  <si>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</si>
  <si>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</si>
  <si>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</si>
  <si>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</si>
  <si>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</si>
  <si>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</si>
  <si>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</si>
  <si>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</si>
  <si>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</si>
  <si>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</si>
  <si>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</si>
  <si>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</si>
  <si>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</si>
  <si>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</si>
  <si>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</si>
  <si>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</si>
  <si>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</si>
  <si>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</si>
  <si>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</si>
  <si>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</si>
  <si>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</si>
  <si>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</si>
  <si>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</si>
  <si>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</si>
  <si>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</si>
  <si>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</si>
  <si>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</si>
  <si>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</si>
  <si>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</si>
  <si>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</si>
  <si>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</si>
  <si>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</si>
  <si>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</si>
  <si>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</si>
  <si>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</si>
  <si>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</si>
  <si>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</si>
  <si>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</si>
  <si>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</si>
  <si>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</si>
  <si>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</si>
  <si>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</si>
  <si>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</si>
  <si>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</si>
  <si>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</si>
  <si>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</si>
  <si>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</si>
  <si>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</si>
  <si>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</si>
  <si>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</si>
  <si>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</si>
  <si>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</si>
  <si>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</si>
  <si>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</si>
  <si>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</si>
  <si>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</si>
  <si>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</si>
  <si>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</si>
  <si>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</si>
  <si>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</si>
  <si>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</si>
  <si>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</si>
  <si>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</si>
  <si>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</si>
  <si>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</si>
  <si>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</si>
  <si>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</si>
  <si>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</si>
  <si>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</si>
  <si>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</si>
  <si>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</si>
  <si>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</si>
  <si>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</si>
  <si>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</si>
  <si>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</si>
  <si>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</si>
  <si>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</si>
  <si>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</si>
  <si>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</si>
  <si>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</si>
  <si>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</si>
  <si>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</si>
  <si>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</si>
  <si>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</si>
  <si>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</si>
  <si>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</si>
  <si>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町田市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</si>
  <si>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</si>
  <si>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</si>
  <si>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</si>
  <si>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</si>
  <si>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</si>
  <si>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</si>
  <si>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</si>
  <si>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</si>
  <si>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</si>
  <si>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</si>
  <si>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</si>
  <si>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</si>
  <si>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</si>
  <si>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</si>
  <si>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</si>
  <si>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</si>
  <si>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</si>
  <si>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</si>
  <si>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</si>
  <si>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</si>
  <si>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</si>
  <si>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</si>
  <si>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</si>
  <si>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</si>
  <si>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</si>
  <si>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</si>
  <si>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</si>
  <si>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</si>
  <si>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</si>
  <si>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</si>
  <si>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</si>
  <si>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</si>
  <si>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</si>
  <si>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</si>
  <si>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</si>
  <si>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</si>
  <si>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</si>
  <si>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</si>
  <si>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</si>
  <si>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</si>
  <si>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</si>
  <si>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</si>
  <si>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</si>
  <si>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</si>
  <si>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</si>
  <si>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</si>
  <si>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</si>
  <si>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</si>
  <si>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</si>
  <si>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</si>
  <si>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</si>
  <si>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</si>
  <si>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</si>
  <si>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</si>
  <si>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</si>
  <si>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</si>
  <si>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</si>
  <si>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</si>
  <si>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</si>
  <si>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</si>
  <si>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</si>
  <si>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</si>
  <si>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</si>
  <si>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</si>
  <si>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</si>
  <si>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</si>
  <si>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</si>
  <si>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</si>
  <si>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</si>
  <si>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</si>
  <si>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</si>
  <si>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</si>
  <si>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</si>
  <si>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</si>
  <si>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</si>
  <si>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</si>
  <si>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</si>
  <si>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</si>
  <si>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</si>
  <si>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</si>
  <si>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</si>
  <si>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</si>
  <si>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</si>
  <si>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</si>
  <si>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</si>
  <si>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</si>
  <si>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</si>
  <si>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</si>
  <si>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</si>
  <si>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</si>
  <si>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</si>
  <si>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</si>
  <si>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</si>
  <si>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</si>
  <si>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</si>
  <si>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</si>
  <si>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</si>
  <si>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</si>
  <si>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</si>
  <si>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</si>
  <si>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</si>
  <si>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</si>
  <si>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</si>
  <si>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</si>
  <si>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</si>
  <si>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</si>
  <si>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</si>
  <si>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</si>
  <si>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</si>
  <si>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</si>
  <si>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</si>
  <si>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</si>
  <si>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</si>
  <si>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</si>
  <si>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</si>
  <si>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</si>
  <si>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</si>
  <si>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</si>
  <si>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</si>
  <si>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東京都町田市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</si>
  <si>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</si>
  <si>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</si>
  <si>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</si>
  <si>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</si>
  <si>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</si>
  <si>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</si>
  <si>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</si>
  <si>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</si>
  <si>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</si>
  <si>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</si>
  <si>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</si>
  <si>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</si>
  <si>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</si>
  <si>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</si>
  <si>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</si>
  <si>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</si>
  <si>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</si>
  <si>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</si>
  <si>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</si>
  <si>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</si>
  <si>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</si>
  <si>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</si>
  <si>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</si>
  <si>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</si>
  <si>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</si>
  <si>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</si>
  <si>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</si>
  <si>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</si>
  <si>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</si>
  <si>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</si>
  <si>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</si>
  <si>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</si>
  <si>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</si>
  <si>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</si>
  <si>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</si>
  <si>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</si>
  <si>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</si>
  <si>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</si>
  <si>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</si>
  <si>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</si>
  <si>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</si>
  <si>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</si>
  <si>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</si>
  <si>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</si>
  <si>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</si>
  <si>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</si>
  <si>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</si>
  <si>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</si>
  <si>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</si>
  <si>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</si>
  <si>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</si>
  <si>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</si>
  <si>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</si>
  <si>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</si>
  <si>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</si>
  <si>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</si>
  <si>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</si>
  <si>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</si>
  <si>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</si>
  <si>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</si>
  <si>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</si>
  <si>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</si>
  <si>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</si>
  <si>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</si>
  <si>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</si>
  <si>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</si>
  <si>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</si>
  <si>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</si>
  <si>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</si>
  <si>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</si>
  <si>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</si>
  <si>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</si>
  <si>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</si>
  <si>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</si>
  <si>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</si>
  <si>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</si>
  <si>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</si>
  <si>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</si>
  <si>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</si>
  <si>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</si>
  <si>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</si>
  <si>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</si>
  <si>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</si>
  <si>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</si>
  <si>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</si>
  <si>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</si>
  <si>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</si>
  <si>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</si>
  <si>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</si>
  <si>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</si>
  <si>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</si>
  <si>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</si>
  <si>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</si>
  <si>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</si>
  <si>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</si>
  <si>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</si>
  <si>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</si>
  <si>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</si>
  <si>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</si>
  <si>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</si>
  <si>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</si>
  <si>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</si>
  <si>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</si>
  <si>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</si>
  <si>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</si>
  <si>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</si>
  <si>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</si>
  <si>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</si>
  <si>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</si>
  <si>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</si>
  <si>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</si>
  <si>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</si>
  <si>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</si>
  <si>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</si>
  <si>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</si>
  <si>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</si>
  <si>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</si>
  <si>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</si>
  <si>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</si>
  <si>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</si>
  <si>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</si>
  <si>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</si>
  <si>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</si>
  <si>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</si>
  <si>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</si>
  <si>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</si>
  <si>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</si>
  <si>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</si>
  <si>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</si>
  <si>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</si>
  <si>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</si>
  <si>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</si>
  <si>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</si>
  <si>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</si>
  <si>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</si>
  <si>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</si>
  <si>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</si>
  <si>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</si>
  <si>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</si>
  <si>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</si>
  <si>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</si>
  <si>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</si>
  <si>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</si>
  <si>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</si>
  <si>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</si>
  <si>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</si>
  <si>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</si>
  <si>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</si>
  <si>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東京都町田市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</si>
  <si>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</si>
  <si>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</si>
  <si>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</si>
  <si>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</si>
  <si>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</si>
  <si>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</si>
  <si>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</si>
  <si>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</si>
  <si>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</si>
  <si>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</si>
  <si>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</si>
  <si>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</si>
  <si>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</si>
  <si>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</si>
  <si>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</si>
  <si>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</si>
  <si>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</si>
  <si>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</si>
  <si>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</si>
  <si>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</si>
  <si>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</si>
  <si>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</si>
  <si>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</si>
  <si>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</si>
  <si>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</si>
  <si>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</si>
  <si>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</si>
  <si>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</si>
  <si>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</si>
  <si>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</si>
  <si>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</si>
  <si>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</si>
  <si>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</si>
  <si>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</si>
  <si>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町田市国民健康保険事業会計</t>
    <phoneticPr fontId="5"/>
  </si>
  <si>
    <t>町田市介護保険事業会計</t>
    <phoneticPr fontId="5"/>
  </si>
  <si>
    <t>町田市後期高齢者医療事業会計</t>
    <phoneticPr fontId="5"/>
  </si>
  <si>
    <t>町田市病院事業会計</t>
    <phoneticPr fontId="5"/>
  </si>
  <si>
    <t>法適用企業</t>
    <phoneticPr fontId="5"/>
  </si>
  <si>
    <t>町田市下水道事業会計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</si>
  <si>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</si>
  <si>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</si>
  <si>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</si>
  <si>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</si>
  <si>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</si>
  <si>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</si>
  <si>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</si>
  <si>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</si>
  <si>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</si>
  <si>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</si>
  <si>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</si>
  <si>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</si>
  <si>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</si>
  <si>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</si>
  <si>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</si>
  <si>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</si>
  <si>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</si>
  <si>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</si>
  <si>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</si>
  <si>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</si>
  <si>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</si>
  <si>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</si>
  <si>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</si>
  <si>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</si>
  <si>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</si>
  <si>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</si>
  <si>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</si>
  <si>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</si>
  <si>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</si>
  <si>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</si>
  <si>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</si>
  <si>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</si>
  <si>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</si>
  <si>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</si>
  <si>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</si>
  <si>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</si>
  <si>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</si>
  <si>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</si>
  <si>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</si>
  <si>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</si>
  <si>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</si>
  <si>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</si>
  <si>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</si>
  <si>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</si>
  <si>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</si>
  <si>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</si>
  <si>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</si>
  <si>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</si>
  <si>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</si>
  <si>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</si>
  <si>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</si>
  <si>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</si>
  <si>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</si>
  <si>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</si>
  <si>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町田市下水道事業会計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</si>
  <si>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</si>
  <si>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</si>
  <si>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町田市病院事業会計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</si>
  <si>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</si>
  <si>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</si>
  <si>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</si>
  <si>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</si>
  <si>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</si>
  <si>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</si>
  <si>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</si>
  <si>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</si>
  <si>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</si>
  <si>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</si>
  <si>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</si>
  <si>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</si>
  <si>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</si>
  <si>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</si>
  <si>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</si>
  <si>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</si>
  <si>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</si>
  <si>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</si>
  <si>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</si>
  <si>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</si>
  <si>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</si>
  <si>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</si>
  <si>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</si>
  <si>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</si>
  <si>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</si>
  <si>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</si>
  <si>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</si>
  <si>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</si>
  <si>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</si>
  <si>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</si>
  <si>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</si>
  <si>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</si>
  <si>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</si>
  <si>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</si>
  <si>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</si>
  <si>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</si>
  <si>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</si>
  <si>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</si>
  <si>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</si>
  <si>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</si>
  <si>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</si>
  <si>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</si>
  <si>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</si>
  <si>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</si>
  <si>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</si>
  <si>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</si>
  <si>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</si>
  <si>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</si>
  <si>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</si>
  <si>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</si>
  <si>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</si>
  <si>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</si>
  <si>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</si>
  <si>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</si>
  <si>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</si>
  <si>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</si>
  <si>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</si>
  <si>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</si>
  <si>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</si>
  <si>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</si>
  <si>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</si>
  <si>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</si>
  <si>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</si>
  <si>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</si>
  <si>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</si>
  <si>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</si>
  <si>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</si>
  <si>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</si>
  <si>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</si>
  <si>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</si>
  <si>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</si>
  <si>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</si>
  <si>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</si>
  <si>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</si>
  <si>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</si>
  <si>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</si>
  <si>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</si>
  <si>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</si>
  <si>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</si>
  <si>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</si>
  <si>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</si>
  <si>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</si>
  <si>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</si>
  <si>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</si>
  <si>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</si>
  <si>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</si>
  <si>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1.23</t>
  </si>
  <si>
    <t>▲ 3.01</t>
  </si>
  <si>
    <t>一般会計</t>
  </si>
  <si>
    <t>町田市病院事業会計</t>
  </si>
  <si>
    <t>町田市国民健康保険事業会計</t>
  </si>
  <si>
    <t>町田市介護保険事業会計</t>
  </si>
  <si>
    <t>町田市下水道事業会計</t>
  </si>
  <si>
    <t>町田市後期高齢者医療事業会計</t>
  </si>
  <si>
    <t>その他会計（赤字）</t>
  </si>
  <si>
    <t>その他会計（黒字）</t>
  </si>
  <si>
    <t>H25末</t>
    <phoneticPr fontId="5"/>
  </si>
  <si>
    <t>H26末</t>
    <phoneticPr fontId="5"/>
  </si>
  <si>
    <t>H27末</t>
    <phoneticPr fontId="5"/>
  </si>
  <si>
    <t>H28末</t>
    <phoneticPr fontId="5"/>
  </si>
  <si>
    <t>H29末</t>
    <phoneticPr fontId="5"/>
  </si>
  <si>
    <t>-</t>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</si>
  <si>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</si>
  <si>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</si>
  <si>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東京たま広域資源循環組合</t>
    <rPh sb="0" eb="2">
      <t>トウキョウ</t>
    </rPh>
    <rPh sb="4" eb="6">
      <t>コウイキ</t>
    </rPh>
    <rPh sb="6" eb="8">
      <t>シゲン</t>
    </rPh>
    <rPh sb="8" eb="10">
      <t>ジュンカン</t>
    </rPh>
    <rPh sb="10" eb="12">
      <t>クミアイ</t>
    </rPh>
    <phoneticPr fontId="2"/>
  </si>
  <si>
    <t>多摩ニュータウン環境組合</t>
    <rPh sb="0" eb="2">
      <t>タマ</t>
    </rPh>
    <rPh sb="8" eb="10">
      <t>カンキョウ</t>
    </rPh>
    <rPh sb="10" eb="12">
      <t>クミアイ</t>
    </rPh>
    <phoneticPr fontId="2"/>
  </si>
  <si>
    <t>南多摩斎場組合</t>
    <rPh sb="0" eb="1">
      <t>ミナミ</t>
    </rPh>
    <rPh sb="1" eb="3">
      <t>タマ</t>
    </rPh>
    <rPh sb="3" eb="5">
      <t>サイジョウ</t>
    </rPh>
    <rPh sb="5" eb="7">
      <t>クミアイ</t>
    </rPh>
    <phoneticPr fontId="2"/>
  </si>
  <si>
    <t>東京市町村総合事務組合（東京都市町村民交通災害共済事業特別会計）</t>
    <rPh sb="0" eb="2">
      <t>トウキョウ</t>
    </rPh>
    <rPh sb="2" eb="5">
      <t>シチョウソン</t>
    </rPh>
    <rPh sb="5" eb="7">
      <t>ソウゴウ</t>
    </rPh>
    <rPh sb="7" eb="9">
      <t>ジム</t>
    </rPh>
    <rPh sb="9" eb="11">
      <t>クミアイ</t>
    </rPh>
    <rPh sb="12" eb="15">
      <t>トウキョウト</t>
    </rPh>
    <rPh sb="15" eb="18">
      <t>シチョウソン</t>
    </rPh>
    <rPh sb="18" eb="19">
      <t>ミン</t>
    </rPh>
    <rPh sb="19" eb="21">
      <t>コウツウ</t>
    </rPh>
    <rPh sb="21" eb="23">
      <t>サイガイ</t>
    </rPh>
    <rPh sb="23" eb="25">
      <t>キョウサイ</t>
    </rPh>
    <rPh sb="25" eb="27">
      <t>ジギョウ</t>
    </rPh>
    <rPh sb="27" eb="29">
      <t>トクベツ</t>
    </rPh>
    <rPh sb="29" eb="31">
      <t>カイケイ</t>
    </rPh>
    <phoneticPr fontId="2"/>
  </si>
  <si>
    <t>東京都十一市競輪事業組合</t>
    <rPh sb="0" eb="3">
      <t>トウキョウト</t>
    </rPh>
    <rPh sb="3" eb="5">
      <t>ジュウイチ</t>
    </rPh>
    <rPh sb="5" eb="6">
      <t>シ</t>
    </rPh>
    <rPh sb="6" eb="8">
      <t>ケイリン</t>
    </rPh>
    <rPh sb="8" eb="10">
      <t>ジギョウ</t>
    </rPh>
    <rPh sb="10" eb="12">
      <t>クミアイ</t>
    </rPh>
    <phoneticPr fontId="2"/>
  </si>
  <si>
    <t>東京都六市競艇事業組合</t>
    <rPh sb="0" eb="3">
      <t>トウキョウト</t>
    </rPh>
    <rPh sb="3" eb="4">
      <t>ロク</t>
    </rPh>
    <rPh sb="4" eb="5">
      <t>シ</t>
    </rPh>
    <rPh sb="5" eb="7">
      <t>キョウテイ</t>
    </rPh>
    <rPh sb="7" eb="9">
      <t>ジギョウ</t>
    </rPh>
    <rPh sb="9" eb="11">
      <t>クミアイ</t>
    </rPh>
    <phoneticPr fontId="2"/>
  </si>
  <si>
    <t>-</t>
    <phoneticPr fontId="2"/>
  </si>
  <si>
    <t>-</t>
    <phoneticPr fontId="2"/>
  </si>
  <si>
    <t>-</t>
    <phoneticPr fontId="2"/>
  </si>
  <si>
    <t>町田市土地開発公社</t>
  </si>
  <si>
    <t>町田まちづくり公社</t>
  </si>
  <si>
    <t>町田市勤労者福祉サービスセンター</t>
  </si>
  <si>
    <t>エルム・スリー管理</t>
  </si>
  <si>
    <t>町田センタービル</t>
  </si>
  <si>
    <t>町田市文化・国際交流財団</t>
  </si>
  <si>
    <t>町田市観光コンベンション協会</t>
  </si>
  <si>
    <t>まちだエコライフ推進公社</t>
  </si>
  <si>
    <t>町田新産業創造センター</t>
  </si>
  <si>
    <t>町田市公共施設整備等基金</t>
    <rPh sb="0" eb="3">
      <t>マチダシ</t>
    </rPh>
    <rPh sb="3" eb="5">
      <t>コウキョウ</t>
    </rPh>
    <rPh sb="5" eb="7">
      <t>シセツ</t>
    </rPh>
    <rPh sb="7" eb="9">
      <t>セイビ</t>
    </rPh>
    <rPh sb="9" eb="10">
      <t>トウ</t>
    </rPh>
    <rPh sb="10" eb="12">
      <t>キキン</t>
    </rPh>
    <phoneticPr fontId="2"/>
  </si>
  <si>
    <t>町田市廃棄物減量再資源化等推進整備基金</t>
    <rPh sb="0" eb="3">
      <t>マチダシ</t>
    </rPh>
    <rPh sb="3" eb="6">
      <t>ハイキブツ</t>
    </rPh>
    <rPh sb="6" eb="8">
      <t>ゲンリョウ</t>
    </rPh>
    <rPh sb="8" eb="11">
      <t>サイシゲン</t>
    </rPh>
    <rPh sb="11" eb="12">
      <t>カ</t>
    </rPh>
    <rPh sb="12" eb="13">
      <t>トウ</t>
    </rPh>
    <rPh sb="13" eb="15">
      <t>スイシン</t>
    </rPh>
    <rPh sb="15" eb="17">
      <t>セイビ</t>
    </rPh>
    <rPh sb="17" eb="19">
      <t>キキン</t>
    </rPh>
    <phoneticPr fontId="2"/>
  </si>
  <si>
    <t>町田市緑地保全基金</t>
    <rPh sb="0" eb="3">
      <t>マチダシ</t>
    </rPh>
    <rPh sb="3" eb="5">
      <t>リョクチ</t>
    </rPh>
    <rPh sb="5" eb="7">
      <t>ホゼン</t>
    </rPh>
    <rPh sb="7" eb="9">
      <t>キキン</t>
    </rPh>
    <phoneticPr fontId="2"/>
  </si>
  <si>
    <t>町田市職員退職手当基金</t>
    <rPh sb="0" eb="3">
      <t>マチダシ</t>
    </rPh>
    <rPh sb="3" eb="5">
      <t>ショクイン</t>
    </rPh>
    <rPh sb="5" eb="7">
      <t>タイショク</t>
    </rPh>
    <rPh sb="7" eb="9">
      <t>テアテ</t>
    </rPh>
    <rPh sb="9" eb="11">
      <t>キキン</t>
    </rPh>
    <phoneticPr fontId="2"/>
  </si>
  <si>
    <t>-</t>
    <phoneticPr fontId="2"/>
  </si>
  <si>
    <t>町田市多摩都市モノレール基金</t>
    <rPh sb="0" eb="3">
      <t>マチダシ</t>
    </rPh>
    <rPh sb="3" eb="5">
      <t>タマ</t>
    </rPh>
    <rPh sb="5" eb="7">
      <t>トシ</t>
    </rPh>
    <rPh sb="12" eb="14">
      <t>キキン</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</si>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</sst>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43532</c:v>
                </c:pt>
                <c:pt idx="2">
                  <c:v>39893</c:v>
                </c:pt>
                <c:pt idx="3">
                  <c:v>41080</c:v>
                </c:pt>
                <c:pt idx="4">
                  <c:v>33173</c:v>
                </c:pt>
              </c:numCache>
            </c:numRef>
          </c:val>
          <c:smooth val="0"/>
          <c:extLst xmlns:c16r2="http://schemas.microsoft.com/office/drawing/2015/06/chart">
            <c:ext xmlns:c16="http://schemas.microsoft.com/office/drawing/2014/chart" uri="{C3380CC4-5D6E-409C-BE32-E72D297353CC}">
              <c16:uniqueId val="{00000000-A3E8-4E1F-A7E0-CC84A04AF3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31931</c:v>
                </c:pt>
                <c:pt idx="1">
                  <c:v>28331</c:v>
                </c:pt>
                <c:pt idx="2">
                  <c:v>21024</c:v>
                </c:pt>
                <c:pt idx="3">
                  <c:v>29223</c:v>
                </c:pt>
                <c:pt idx="4">
                  <c:v>35602</c:v>
                </c:pt>
              </c:numCache>
            </c:numRef>
          </c:val>
          <c:smooth val="0"/>
          <c:extLst xmlns:c16r2="http://schemas.microsoft.com/office/drawing/2015/06/chart">
            <c:ext xmlns:c16="http://schemas.microsoft.com/office/drawing/2014/chart" uri="{C3380CC4-5D6E-409C-BE32-E72D297353CC}">
              <c16:uniqueId val="{00000001-A3E8-4E1F-A7E0-CC84A04AF343}"/>
            </c:ext>
          </c:extLst>
        </c:ser>
        <c:dLbls>
          <c:showLegendKey val="0"/>
          <c:showVal val="0"/>
          <c:showCatName val="0"/>
          <c:showSerName val="0"/>
          <c:showPercent val="0"/>
          <c:showBubbleSize val="0"/>
        </c:dLbls>
        <c:marker val="1"/>
        <c:smooth val="0"/>
        <c:axId val="339013168"/>
        <c:axId val="116119360"/>
      </c:lineChart>
      <c:catAx>
        <c:axId val="339013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119360"/>
        <c:crosses val="autoZero"/>
        <c:auto val="1"/>
        <c:lblAlgn val="ctr"/>
        <c:lblOffset val="100"/>
        <c:tickLblSkip val="1"/>
        <c:tickMarkSkip val="1"/>
        <c:noMultiLvlLbl val="0"/>
      </c:catAx>
      <c:valAx>
        <c:axId val="11611936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9013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5.62</c:v>
                </c:pt>
                <c:pt idx="1">
                  <c:v>5.98</c:v>
                </c:pt>
                <c:pt idx="2">
                  <c:v>5.65</c:v>
                </c:pt>
                <c:pt idx="3">
                  <c:v>5.86</c:v>
                </c:pt>
                <c:pt idx="4">
                  <c:v>3.02</c:v>
                </c:pt>
              </c:numCache>
            </c:numRef>
          </c:val>
          <c:extLst xmlns:c16r2="http://schemas.microsoft.com/office/drawing/2015/06/chart">
            <c:ext xmlns:c16="http://schemas.microsoft.com/office/drawing/2014/chart" uri="{C3380CC4-5D6E-409C-BE32-E72D297353CC}">
              <c16:uniqueId val="{00000000-7E8C-4B10-A34C-5626615882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7.07</c:v>
                </c:pt>
                <c:pt idx="1">
                  <c:v>8.77</c:v>
                </c:pt>
                <c:pt idx="2">
                  <c:v>9.75</c:v>
                </c:pt>
                <c:pt idx="3">
                  <c:v>12.34</c:v>
                </c:pt>
                <c:pt idx="4">
                  <c:v>11.99</c:v>
                </c:pt>
              </c:numCache>
            </c:numRef>
          </c:val>
          <c:extLst xmlns:c16r2="http://schemas.microsoft.com/office/drawing/2015/06/chart">
            <c:ext xmlns:c16="http://schemas.microsoft.com/office/drawing/2014/chart" uri="{C3380CC4-5D6E-409C-BE32-E72D297353CC}">
              <c16:uniqueId val="{00000001-7E8C-4B10-A34C-562661588242}"/>
            </c:ext>
          </c:extLst>
        </c:ser>
        <c:dLbls>
          <c:showLegendKey val="0"/>
          <c:showVal val="0"/>
          <c:showCatName val="0"/>
          <c:showSerName val="0"/>
          <c:showPercent val="0"/>
          <c:showBubbleSize val="0"/>
        </c:dLbls>
        <c:gapWidth val="250"/>
        <c:overlap val="100"/>
        <c:axId val="343448712"/>
        <c:axId val="343449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-1.23</c:v>
                </c:pt>
                <c:pt idx="1">
                  <c:v>2.1800000000000002</c:v>
                </c:pt>
                <c:pt idx="2">
                  <c:v>0.76</c:v>
                </c:pt>
                <c:pt idx="3">
                  <c:v>3.08</c:v>
                </c:pt>
                <c:pt idx="4">
                  <c:v>-3.01</c:v>
                </c:pt>
              </c:numCache>
            </c:numRef>
          </c:val>
          <c:smooth val="0"/>
          <c:extLst xmlns:c16r2="http://schemas.microsoft.com/office/drawing/2015/06/chart">
            <c:ext xmlns:c16="http://schemas.microsoft.com/office/drawing/2014/chart" uri="{C3380CC4-5D6E-409C-BE32-E72D297353CC}">
              <c16:uniqueId val="{00000002-7E8C-4B10-A34C-562661588242}"/>
            </c:ext>
          </c:extLst>
        </c:ser>
        <c:dLbls>
          <c:showLegendKey val="0"/>
          <c:showVal val="0"/>
          <c:showCatName val="0"/>
          <c:showSerName val="0"/>
          <c:showPercent val="0"/>
          <c:showBubbleSize val="0"/>
        </c:dLbls>
        <c:marker val="1"/>
        <c:smooth val="0"/>
        <c:axId val="343448712"/>
        <c:axId val="343449096"/>
      </c:lineChart>
      <c:catAx>
        <c:axId val="343448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3449096"/>
        <c:crosses val="autoZero"/>
        <c:auto val="1"/>
        <c:lblAlgn val="ctr"/>
        <c:lblOffset val="100"/>
        <c:tickLblSkip val="1"/>
        <c:tickMarkSkip val="1"/>
        <c:noMultiLvlLbl val="0"/>
      </c:catAx>
      <c:valAx>
        <c:axId val="343449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3448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D38-4C92-992B-5F5BEFC367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D38-4C92-992B-5F5BEFC3676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D38-4C92-992B-5F5BEFC3676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CD38-4C92-992B-5F5BEFC3676D}"/>
            </c:ext>
          </c:extLst>
        </c:ser>
        <c:ser>
          <c:idx val="4"/>
          <c:order val="4"/>
          <c:tx>
            <c:strRef>
              <c:f>データシート!$A$31</c:f>
              <c:strCache>
                <c:ptCount val="1"/>
                <c:pt idx="0">
                  <c:v>町田市後期高齢者医療事業会計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7.0000000000000007E-2</c:v>
                </c:pt>
                <c:pt idx="4">
                  <c:v>#N/A</c:v>
                </c:pt>
                <c:pt idx="5">
                  <c:v>0.09</c:v>
                </c:pt>
                <c:pt idx="6">
                  <c:v>#N/A</c:v>
                </c:pt>
                <c:pt idx="7">
                  <c:v>0.06</c:v>
                </c:pt>
                <c:pt idx="8">
                  <c:v>#N/A</c:v>
                </c:pt>
                <c:pt idx="9">
                  <c:v>0.09</c:v>
                </c:pt>
              </c:numCache>
            </c:numRef>
          </c:val>
          <c:extLst xmlns:c16r2="http://schemas.microsoft.com/office/drawing/2015/06/chart">
            <c:ext xmlns:c16="http://schemas.microsoft.com/office/drawing/2014/chart" uri="{C3380CC4-5D6E-409C-BE32-E72D297353CC}">
              <c16:uniqueId val="{00000004-CD38-4C92-992B-5F5BEFC3676D}"/>
            </c:ext>
          </c:extLst>
        </c:ser>
        <c:ser>
          <c:idx val="5"/>
          <c:order val="5"/>
          <c:tx>
            <c:strRef>
              <c:f>データシート!$A$32</c:f>
              <c:strCache>
                <c:ptCount val="1"/>
                <c:pt idx="0">
                  <c:v>町田市下水道事業会計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0.48</c:v>
                </c:pt>
                <c:pt idx="2">
                  <c:v>#N/A</c:v>
                </c:pt>
                <c:pt idx="3">
                  <c:v>0.39</c:v>
                </c:pt>
                <c:pt idx="4">
                  <c:v>#N/A</c:v>
                </c:pt>
                <c:pt idx="5">
                  <c:v>0.23</c:v>
                </c:pt>
                <c:pt idx="6">
                  <c:v>#N/A</c:v>
                </c:pt>
                <c:pt idx="7">
                  <c:v>0.21</c:v>
                </c:pt>
                <c:pt idx="8">
                  <c:v>#N/A</c:v>
                </c:pt>
                <c:pt idx="9">
                  <c:v>0.13</c:v>
                </c:pt>
              </c:numCache>
            </c:numRef>
          </c:val>
          <c:extLst xmlns:c16r2="http://schemas.microsoft.com/office/drawing/2015/06/chart">
            <c:ext xmlns:c16="http://schemas.microsoft.com/office/drawing/2014/chart" uri="{C3380CC4-5D6E-409C-BE32-E72D297353CC}">
              <c16:uniqueId val="{00000005-CD38-4C92-992B-5F5BEFC3676D}"/>
            </c:ext>
          </c:extLst>
        </c:ser>
        <c:ser>
          <c:idx val="6"/>
          <c:order val="6"/>
          <c:tx>
            <c:strRef>
              <c:f>データシート!$A$33</c:f>
              <c:strCache>
                <c:ptCount val="1"/>
                <c:pt idx="0">
                  <c:v>町田市介護保険事業会計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0.66</c:v>
                </c:pt>
                <c:pt idx="2">
                  <c:v>#N/A</c:v>
                </c:pt>
                <c:pt idx="3">
                  <c:v>0.93</c:v>
                </c:pt>
                <c:pt idx="4">
                  <c:v>#N/A</c:v>
                </c:pt>
                <c:pt idx="5">
                  <c:v>1.26</c:v>
                </c:pt>
                <c:pt idx="6">
                  <c:v>#N/A</c:v>
                </c:pt>
                <c:pt idx="7">
                  <c:v>1.55</c:v>
                </c:pt>
                <c:pt idx="8">
                  <c:v>#N/A</c:v>
                </c:pt>
                <c:pt idx="9">
                  <c:v>1.08</c:v>
                </c:pt>
              </c:numCache>
            </c:numRef>
          </c:val>
          <c:extLst xmlns:c16r2="http://schemas.microsoft.com/office/drawing/2015/06/chart">
            <c:ext xmlns:c16="http://schemas.microsoft.com/office/drawing/2014/chart" uri="{C3380CC4-5D6E-409C-BE32-E72D297353CC}">
              <c16:uniqueId val="{00000006-CD38-4C92-992B-5F5BEFC3676D}"/>
            </c:ext>
          </c:extLst>
        </c:ser>
        <c:ser>
          <c:idx val="7"/>
          <c:order val="7"/>
          <c:tx>
            <c:strRef>
              <c:f>データシート!$A$34</c:f>
              <c:strCache>
                <c:ptCount val="1"/>
                <c:pt idx="0">
                  <c:v>町田市国民健康保険事業会計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0.47</c:v>
                </c:pt>
                <c:pt idx="2">
                  <c:v>#N/A</c:v>
                </c:pt>
                <c:pt idx="3">
                  <c:v>1.46</c:v>
                </c:pt>
                <c:pt idx="4">
                  <c:v>#N/A</c:v>
                </c:pt>
                <c:pt idx="5">
                  <c:v>2</c:v>
                </c:pt>
                <c:pt idx="6">
                  <c:v>#N/A</c:v>
                </c:pt>
                <c:pt idx="7">
                  <c:v>2.66</c:v>
                </c:pt>
                <c:pt idx="8">
                  <c:v>#N/A</c:v>
                </c:pt>
                <c:pt idx="9">
                  <c:v>1.1000000000000001</c:v>
                </c:pt>
              </c:numCache>
            </c:numRef>
          </c:val>
          <c:extLst xmlns:c16r2="http://schemas.microsoft.com/office/drawing/2015/06/chart">
            <c:ext xmlns:c16="http://schemas.microsoft.com/office/drawing/2014/chart" uri="{C3380CC4-5D6E-409C-BE32-E72D297353CC}">
              <c16:uniqueId val="{00000007-CD38-4C92-992B-5F5BEFC3676D}"/>
            </c:ext>
          </c:extLst>
        </c:ser>
        <c:ser>
          <c:idx val="8"/>
          <c:order val="8"/>
          <c:tx>
            <c:strRef>
              <c:f>データシート!$A$35</c:f>
              <c:strCache>
                <c:ptCount val="1"/>
                <c:pt idx="0">
                  <c:v>町田市病院事業会計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4.38</c:v>
                </c:pt>
                <c:pt idx="2">
                  <c:v>#N/A</c:v>
                </c:pt>
                <c:pt idx="3">
                  <c:v>3.1</c:v>
                </c:pt>
                <c:pt idx="4">
                  <c:v>#N/A</c:v>
                </c:pt>
                <c:pt idx="5">
                  <c:v>3.95</c:v>
                </c:pt>
                <c:pt idx="6">
                  <c:v>#N/A</c:v>
                </c:pt>
                <c:pt idx="7">
                  <c:v>2.63</c:v>
                </c:pt>
                <c:pt idx="8">
                  <c:v>#N/A</c:v>
                </c:pt>
                <c:pt idx="9">
                  <c:v>2.63</c:v>
                </c:pt>
              </c:numCache>
            </c:numRef>
          </c:val>
          <c:extLst xmlns:c16r2="http://schemas.microsoft.com/office/drawing/2015/06/chart">
            <c:ext xmlns:c16="http://schemas.microsoft.com/office/drawing/2014/chart" uri="{C3380CC4-5D6E-409C-BE32-E72D297353CC}">
              <c16:uniqueId val="{00000008-CD38-4C92-992B-5F5BEFC3676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5.62</c:v>
                </c:pt>
                <c:pt idx="2">
                  <c:v>#N/A</c:v>
                </c:pt>
                <c:pt idx="3">
                  <c:v>5.97</c:v>
                </c:pt>
                <c:pt idx="4">
                  <c:v>#N/A</c:v>
                </c:pt>
                <c:pt idx="5">
                  <c:v>5.64</c:v>
                </c:pt>
                <c:pt idx="6">
                  <c:v>#N/A</c:v>
                </c:pt>
                <c:pt idx="7">
                  <c:v>5.86</c:v>
                </c:pt>
                <c:pt idx="8">
                  <c:v>#N/A</c:v>
                </c:pt>
                <c:pt idx="9">
                  <c:v>3.02</c:v>
                </c:pt>
              </c:numCache>
            </c:numRef>
          </c:val>
          <c:extLst xmlns:c16r2="http://schemas.microsoft.com/office/drawing/2015/06/chart">
            <c:ext xmlns:c16="http://schemas.microsoft.com/office/drawing/2014/chart" uri="{C3380CC4-5D6E-409C-BE32-E72D297353CC}">
              <c16:uniqueId val="{00000009-CD38-4C92-992B-5F5BEFC3676D}"/>
            </c:ext>
          </c:extLst>
        </c:ser>
        <c:dLbls>
          <c:showLegendKey val="0"/>
          <c:showVal val="0"/>
          <c:showCatName val="0"/>
          <c:showSerName val="0"/>
          <c:showPercent val="0"/>
          <c:showBubbleSize val="0"/>
        </c:dLbls>
        <c:gapWidth val="150"/>
        <c:overlap val="100"/>
        <c:axId val="337140392"/>
        <c:axId val="337138824"/>
      </c:barChart>
      <c:catAx>
        <c:axId val="337140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7138824"/>
        <c:crosses val="autoZero"/>
        <c:auto val="1"/>
        <c:lblAlgn val="ctr"/>
        <c:lblOffset val="100"/>
        <c:tickLblSkip val="1"/>
        <c:tickMarkSkip val="1"/>
        <c:noMultiLvlLbl val="0"/>
      </c:catAx>
      <c:valAx>
        <c:axId val="337138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140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9793</c:v>
                </c:pt>
                <c:pt idx="5">
                  <c:v>8909</c:v>
                </c:pt>
                <c:pt idx="8">
                  <c:v>8939</c:v>
                </c:pt>
                <c:pt idx="11">
                  <c:v>8507</c:v>
                </c:pt>
                <c:pt idx="14">
                  <c:v>8195</c:v>
                </c:pt>
              </c:numCache>
            </c:numRef>
          </c:val>
          <c:extLst xmlns:c16r2="http://schemas.microsoft.com/office/drawing/2015/06/chart">
            <c:ext xmlns:c16="http://schemas.microsoft.com/office/drawing/2014/chart" uri="{C3380CC4-5D6E-409C-BE32-E72D297353CC}">
              <c16:uniqueId val="{00000000-0CD7-4D41-B1AA-6C06787E24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CD7-4D41-B1AA-6C06787E24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391</c:v>
                </c:pt>
                <c:pt idx="3">
                  <c:v>327</c:v>
                </c:pt>
                <c:pt idx="6">
                  <c:v>244</c:v>
                </c:pt>
                <c:pt idx="9">
                  <c:v>236</c:v>
                </c:pt>
                <c:pt idx="12">
                  <c:v>239</c:v>
                </c:pt>
              </c:numCache>
            </c:numRef>
          </c:val>
          <c:extLst xmlns:c16r2="http://schemas.microsoft.com/office/drawing/2015/06/chart">
            <c:ext xmlns:c16="http://schemas.microsoft.com/office/drawing/2014/chart" uri="{C3380CC4-5D6E-409C-BE32-E72D297353CC}">
              <c16:uniqueId val="{00000002-0CD7-4D41-B1AA-6C06787E24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203</c:v>
                </c:pt>
                <c:pt idx="3">
                  <c:v>202</c:v>
                </c:pt>
                <c:pt idx="6">
                  <c:v>190</c:v>
                </c:pt>
                <c:pt idx="9">
                  <c:v>171</c:v>
                </c:pt>
                <c:pt idx="12">
                  <c:v>148</c:v>
                </c:pt>
              </c:numCache>
            </c:numRef>
          </c:val>
          <c:extLst xmlns:c16r2="http://schemas.microsoft.com/office/drawing/2015/06/chart">
            <c:ext xmlns:c16="http://schemas.microsoft.com/office/drawing/2014/chart" uri="{C3380CC4-5D6E-409C-BE32-E72D297353CC}">
              <c16:uniqueId val="{00000003-0CD7-4D41-B1AA-6C06787E24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1687</c:v>
                </c:pt>
                <c:pt idx="3">
                  <c:v>1631</c:v>
                </c:pt>
                <c:pt idx="6">
                  <c:v>1591</c:v>
                </c:pt>
                <c:pt idx="9">
                  <c:v>1602</c:v>
                </c:pt>
                <c:pt idx="12">
                  <c:v>1171</c:v>
                </c:pt>
              </c:numCache>
            </c:numRef>
          </c:val>
          <c:extLst xmlns:c16r2="http://schemas.microsoft.com/office/drawing/2015/06/chart">
            <c:ext xmlns:c16="http://schemas.microsoft.com/office/drawing/2014/chart" uri="{C3380CC4-5D6E-409C-BE32-E72D297353CC}">
              <c16:uniqueId val="{00000004-0CD7-4D41-B1AA-6C06787E24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CD7-4D41-B1AA-6C06787E24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CD7-4D41-B1AA-6C06787E24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6072</c:v>
                </c:pt>
                <c:pt idx="3">
                  <c:v>6052</c:v>
                </c:pt>
                <c:pt idx="6">
                  <c:v>6261</c:v>
                </c:pt>
                <c:pt idx="9">
                  <c:v>6477</c:v>
                </c:pt>
                <c:pt idx="12">
                  <c:v>6627</c:v>
                </c:pt>
              </c:numCache>
            </c:numRef>
          </c:val>
          <c:extLst xmlns:c16r2="http://schemas.microsoft.com/office/drawing/2015/06/chart">
            <c:ext xmlns:c16="http://schemas.microsoft.com/office/drawing/2014/chart" uri="{C3380CC4-5D6E-409C-BE32-E72D297353CC}">
              <c16:uniqueId val="{00000007-0CD7-4D41-B1AA-6C06787E2431}"/>
            </c:ext>
          </c:extLst>
        </c:ser>
        <c:dLbls>
          <c:showLegendKey val="0"/>
          <c:showVal val="0"/>
          <c:showCatName val="0"/>
          <c:showSerName val="0"/>
          <c:showPercent val="0"/>
          <c:showBubbleSize val="0"/>
        </c:dLbls>
        <c:gapWidth val="100"/>
        <c:overlap val="100"/>
        <c:axId val="350483744"/>
        <c:axId val="350486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-1440</c:v>
                </c:pt>
                <c:pt idx="2">
                  <c:v>#N/A</c:v>
                </c:pt>
                <c:pt idx="3">
                  <c:v>#N/A</c:v>
                </c:pt>
                <c:pt idx="4">
                  <c:v>-697</c:v>
                </c:pt>
                <c:pt idx="5">
                  <c:v>#N/A</c:v>
                </c:pt>
                <c:pt idx="6">
                  <c:v>#N/A</c:v>
                </c:pt>
                <c:pt idx="7">
                  <c:v>-653</c:v>
                </c:pt>
                <c:pt idx="8">
                  <c:v>#N/A</c:v>
                </c:pt>
                <c:pt idx="9">
                  <c:v>#N/A</c:v>
                </c:pt>
                <c:pt idx="10">
                  <c:v>-21</c:v>
                </c:pt>
                <c:pt idx="11">
                  <c:v>#N/A</c:v>
                </c:pt>
                <c:pt idx="12">
                  <c:v>#N/A</c:v>
                </c:pt>
                <c:pt idx="13">
                  <c:v>-10</c:v>
                </c:pt>
                <c:pt idx="14">
                  <c:v>#N/A</c:v>
                </c:pt>
              </c:numCache>
            </c:numRef>
          </c:val>
          <c:smooth val="0"/>
          <c:extLst xmlns:c16r2="http://schemas.microsoft.com/office/drawing/2015/06/chart">
            <c:ext xmlns:c16="http://schemas.microsoft.com/office/drawing/2014/chart" uri="{C3380CC4-5D6E-409C-BE32-E72D297353CC}">
              <c16:uniqueId val="{00000008-0CD7-4D41-B1AA-6C06787E2431}"/>
            </c:ext>
          </c:extLst>
        </c:ser>
        <c:dLbls>
          <c:showLegendKey val="0"/>
          <c:showVal val="0"/>
          <c:showCatName val="0"/>
          <c:showSerName val="0"/>
          <c:showPercent val="0"/>
          <c:showBubbleSize val="0"/>
        </c:dLbls>
        <c:marker val="1"/>
        <c:smooth val="0"/>
        <c:axId val="350483744"/>
        <c:axId val="350486096"/>
      </c:lineChart>
      <c:catAx>
        <c:axId val="35048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0486096"/>
        <c:crosses val="autoZero"/>
        <c:auto val="1"/>
        <c:lblAlgn val="ctr"/>
        <c:lblOffset val="100"/>
        <c:tickLblSkip val="1"/>
        <c:tickMarkSkip val="1"/>
        <c:noMultiLvlLbl val="0"/>
      </c:catAx>
      <c:valAx>
        <c:axId val="350486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483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82649</c:v>
                </c:pt>
                <c:pt idx="5">
                  <c:v>80885</c:v>
                </c:pt>
                <c:pt idx="8">
                  <c:v>79120</c:v>
                </c:pt>
                <c:pt idx="11">
                  <c:v>78194</c:v>
                </c:pt>
                <c:pt idx="14">
                  <c:v>77870</c:v>
                </c:pt>
              </c:numCache>
            </c:numRef>
          </c:val>
          <c:extLst xmlns:c16r2="http://schemas.microsoft.com/office/drawing/2015/06/chart">
            <c:ext xmlns:c16="http://schemas.microsoft.com/office/drawing/2014/chart" uri="{C3380CC4-5D6E-409C-BE32-E72D297353CC}">
              <c16:uniqueId val="{00000000-9FCD-41AA-8E02-3DDDA67809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25843</c:v>
                </c:pt>
                <c:pt idx="5">
                  <c:v>25519</c:v>
                </c:pt>
                <c:pt idx="8">
                  <c:v>22852</c:v>
                </c:pt>
                <c:pt idx="11">
                  <c:v>20062</c:v>
                </c:pt>
                <c:pt idx="14">
                  <c:v>18094</c:v>
                </c:pt>
              </c:numCache>
            </c:numRef>
          </c:val>
          <c:extLst xmlns:c16r2="http://schemas.microsoft.com/office/drawing/2015/06/chart">
            <c:ext xmlns:c16="http://schemas.microsoft.com/office/drawing/2014/chart" uri="{C3380CC4-5D6E-409C-BE32-E72D297353CC}">
              <c16:uniqueId val="{00000001-9FCD-41AA-8E02-3DDDA67809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14212</c:v>
                </c:pt>
                <c:pt idx="5">
                  <c:v>16343</c:v>
                </c:pt>
                <c:pt idx="8">
                  <c:v>18443</c:v>
                </c:pt>
                <c:pt idx="11">
                  <c:v>21386</c:v>
                </c:pt>
                <c:pt idx="14">
                  <c:v>24612</c:v>
                </c:pt>
              </c:numCache>
            </c:numRef>
          </c:val>
          <c:extLst xmlns:c16r2="http://schemas.microsoft.com/office/drawing/2015/06/chart">
            <c:ext xmlns:c16="http://schemas.microsoft.com/office/drawing/2014/chart" uri="{C3380CC4-5D6E-409C-BE32-E72D297353CC}">
              <c16:uniqueId val="{00000002-9FCD-41AA-8E02-3DDDA67809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FCD-41AA-8E02-3DDDA67809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FCD-41AA-8E02-3DDDA67809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196</c:v>
                </c:pt>
                <c:pt idx="9">
                  <c:v>0</c:v>
                </c:pt>
                <c:pt idx="12">
                  <c:v>0</c:v>
                </c:pt>
              </c:numCache>
            </c:numRef>
          </c:val>
          <c:extLst xmlns:c16r2="http://schemas.microsoft.com/office/drawing/2015/06/chart">
            <c:ext xmlns:c16="http://schemas.microsoft.com/office/drawing/2014/chart" uri="{C3380CC4-5D6E-409C-BE32-E72D297353CC}">
              <c16:uniqueId val="{00000005-9FCD-41AA-8E02-3DDDA67809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14378</c:v>
                </c:pt>
                <c:pt idx="3">
                  <c:v>14347</c:v>
                </c:pt>
                <c:pt idx="6">
                  <c:v>14057</c:v>
                </c:pt>
                <c:pt idx="9">
                  <c:v>13944</c:v>
                </c:pt>
                <c:pt idx="12">
                  <c:v>13886</c:v>
                </c:pt>
              </c:numCache>
            </c:numRef>
          </c:val>
          <c:extLst xmlns:c16r2="http://schemas.microsoft.com/office/drawing/2015/06/chart">
            <c:ext xmlns:c16="http://schemas.microsoft.com/office/drawing/2014/chart" uri="{C3380CC4-5D6E-409C-BE32-E72D297353CC}">
              <c16:uniqueId val="{00000006-9FCD-41AA-8E02-3DDDA67809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909</c:v>
                </c:pt>
                <c:pt idx="3">
                  <c:v>729</c:v>
                </c:pt>
                <c:pt idx="6">
                  <c:v>536</c:v>
                </c:pt>
                <c:pt idx="9">
                  <c:v>361</c:v>
                </c:pt>
                <c:pt idx="12">
                  <c:v>202</c:v>
                </c:pt>
              </c:numCache>
            </c:numRef>
          </c:val>
          <c:extLst xmlns:c16r2="http://schemas.microsoft.com/office/drawing/2015/06/chart">
            <c:ext xmlns:c16="http://schemas.microsoft.com/office/drawing/2014/chart" uri="{C3380CC4-5D6E-409C-BE32-E72D297353CC}">
              <c16:uniqueId val="{00000007-9FCD-41AA-8E02-3DDDA67809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29189</c:v>
                </c:pt>
                <c:pt idx="3">
                  <c:v>28742</c:v>
                </c:pt>
                <c:pt idx="6">
                  <c:v>27463</c:v>
                </c:pt>
                <c:pt idx="9">
                  <c:v>26331</c:v>
                </c:pt>
                <c:pt idx="12">
                  <c:v>23388</c:v>
                </c:pt>
              </c:numCache>
            </c:numRef>
          </c:val>
          <c:extLst xmlns:c16r2="http://schemas.microsoft.com/office/drawing/2015/06/chart">
            <c:ext xmlns:c16="http://schemas.microsoft.com/office/drawing/2014/chart" uri="{C3380CC4-5D6E-409C-BE32-E72D297353CC}">
              <c16:uniqueId val="{00000008-9FCD-41AA-8E02-3DDDA67809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2799</c:v>
                </c:pt>
                <c:pt idx="3">
                  <c:v>2594</c:v>
                </c:pt>
                <c:pt idx="6">
                  <c:v>2283</c:v>
                </c:pt>
                <c:pt idx="9">
                  <c:v>2374</c:v>
                </c:pt>
                <c:pt idx="12">
                  <c:v>2284</c:v>
                </c:pt>
              </c:numCache>
            </c:numRef>
          </c:val>
          <c:extLst xmlns:c16r2="http://schemas.microsoft.com/office/drawing/2015/06/chart">
            <c:ext xmlns:c16="http://schemas.microsoft.com/office/drawing/2014/chart" uri="{C3380CC4-5D6E-409C-BE32-E72D297353CC}">
              <c16:uniqueId val="{00000009-9FCD-41AA-8E02-3DDDA67809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73810</c:v>
                </c:pt>
                <c:pt idx="3">
                  <c:v>75194</c:v>
                </c:pt>
                <c:pt idx="6">
                  <c:v>74361</c:v>
                </c:pt>
                <c:pt idx="9">
                  <c:v>74424</c:v>
                </c:pt>
                <c:pt idx="12">
                  <c:v>75563</c:v>
                </c:pt>
              </c:numCache>
            </c:numRef>
          </c:val>
          <c:extLst xmlns:c16r2="http://schemas.microsoft.com/office/drawing/2015/06/chart">
            <c:ext xmlns:c16="http://schemas.microsoft.com/office/drawing/2014/chart" uri="{C3380CC4-5D6E-409C-BE32-E72D297353CC}">
              <c16:uniqueId val="{0000000A-9FCD-41AA-8E02-3DDDA6780984}"/>
            </c:ext>
          </c:extLst>
        </c:ser>
        <c:dLbls>
          <c:showLegendKey val="0"/>
          <c:showVal val="0"/>
          <c:showCatName val="0"/>
          <c:showSerName val="0"/>
          <c:showPercent val="0"/>
          <c:showBubbleSize val="0"/>
        </c:dLbls>
        <c:gapWidth val="100"/>
        <c:overlap val="100"/>
        <c:axId val="350482960"/>
        <c:axId val="350489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FCD-41AA-8E02-3DDDA6780984}"/>
            </c:ext>
          </c:extLst>
        </c:ser>
        <c:dLbls>
          <c:showLegendKey val="0"/>
          <c:showVal val="0"/>
          <c:showCatName val="0"/>
          <c:showSerName val="0"/>
          <c:showPercent val="0"/>
          <c:showBubbleSize val="0"/>
        </c:dLbls>
        <c:marker val="1"/>
        <c:smooth val="0"/>
        <c:axId val="350482960"/>
        <c:axId val="350489624"/>
      </c:lineChart>
      <c:catAx>
        <c:axId val="35048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0489624"/>
        <c:crosses val="autoZero"/>
        <c:auto val="1"/>
        <c:lblAlgn val="ctr"/>
        <c:lblOffset val="100"/>
        <c:tickLblSkip val="1"/>
        <c:tickMarkSkip val="1"/>
        <c:noMultiLvlLbl val="0"/>
      </c:catAx>
      <c:valAx>
        <c:axId val="350489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48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7529</c:v>
                </c:pt>
                <c:pt idx="1">
                  <c:v>9699</c:v>
                </c:pt>
                <c:pt idx="2">
                  <c:v>9524</c:v>
                </c:pt>
              </c:numCache>
            </c:numRef>
          </c:val>
          <c:extLst xmlns:c16r2="http://schemas.microsoft.com/office/drawing/2015/06/chart">
            <c:ext xmlns:c16="http://schemas.microsoft.com/office/drawing/2014/chart" uri="{C3380CC4-5D6E-409C-BE32-E72D297353CC}">
              <c16:uniqueId val="{00000000-B643-42BB-B722-1601412E17F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B643-42BB-B722-1601412E17F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5991</c:v>
                </c:pt>
                <c:pt idx="1">
                  <c:v>8876</c:v>
                </c:pt>
                <c:pt idx="2">
                  <c:v>12068</c:v>
                </c:pt>
              </c:numCache>
            </c:numRef>
          </c:val>
          <c:extLst xmlns:c16r2="http://schemas.microsoft.com/office/drawing/2015/06/chart">
            <c:ext xmlns:c16="http://schemas.microsoft.com/office/drawing/2014/chart" uri="{C3380CC4-5D6E-409C-BE32-E72D297353CC}">
              <c16:uniqueId val="{00000002-B643-42BB-B722-1601412E17F9}"/>
            </c:ext>
          </c:extLst>
        </c:ser>
        <c:dLbls>
          <c:showLegendKey val="0"/>
          <c:showVal val="0"/>
          <c:showCatName val="0"/>
          <c:showSerName val="0"/>
          <c:showPercent val="0"/>
          <c:showBubbleSize val="0"/>
        </c:dLbls>
        <c:gapWidth val="120"/>
        <c:overlap val="100"/>
        <c:axId val="350483352"/>
        <c:axId val="350484920"/>
      </c:barChart>
      <c:catAx>
        <c:axId val="350483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0484920"/>
        <c:crosses val="autoZero"/>
        <c:auto val="1"/>
        <c:lblAlgn val="ctr"/>
        <c:lblOffset val="100"/>
        <c:tickLblSkip val="1"/>
        <c:tickMarkSkip val="1"/>
        <c:noMultiLvlLbl val="0"/>
      </c:catAx>
      <c:valAx>
        <c:axId val="3504849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0483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後、循環型施設整備や薬師池公園四季彩の杜整備、野津田公園の整備に伴う地方債元利償還金の増加が見込まれる。市債の発行に際しては、後年度の公債費を推計し、影響を考慮して発行額を決定する等、適正水準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一般会計等に係る地方債等の債務残高に対して、基金などの充当可能財源額が上回っているため、将来負担は生じていない。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年度は将来負担額が減少する一方、充当可能財源等が増加している。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年度の将来負担額における地方債現在高は増加する一方、その他の見込額は減少している。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年度の充当可能財源等の増加は、充当可能基金が増加したことによる。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東京都町田市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公共施設整備等基金積立金や職員退職手当基金などが増加したこと及び多摩都市モノレール基金が新設されたことにより、基金残高が増加した。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各基金の目的に照らし合わせて、活用を慎重に検討し、積み立て及び取り崩しを実施する。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公共施設整備等基金は、循環型施設整備事業や小学校改修事業に充当した。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また、廃棄物減量再資源化等推進整備基金は、ごみ収集委託事業や剪定枝資源化事業に充当した。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さらに、緑地保全基金については、野津田公園整備事業や薬師池公園四季彩の杜整備事業に充当した。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今後必要とされる、老朽化した施設の大規模改修や更新に要する経費のため、公共施設整備等基金積立金を増加した。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また、将来を見据え職員職員退職手当基金へ積み立てたことにより、職員退職手当基金積立金が増加した。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多摩都市モノレール基金を新設したことで特定目的基金残高が増加した。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年度当初予算取崩後の市民一人あたり（人口は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日）の公共施設整備等基金残高は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円で、多摩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市で比較すると、基金残高が多い方から数えて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今後必要とされる、老朽化した施設の大規模改修や更新に要する経費として、基金残高を確保していく。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年度と比較して年度内の積立額が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千万円減少したことなどにより基金残高が減少した。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「町田市５ヵ年計画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」では、生産年齢人口の減少に伴う市税収入の減少と少子高齢化を背景とした社会保障関係経費の増加による構造的収支不足が拡大することが見込まれている。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そういった中で、今後の財政状況見据え、収支不足に対する財源調整や、計画的な財政運営を行うための財源として、毎年度の予算編成の中で取崩について検討する。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428,685
422,457
71.55
153,406,933
150,901,331
2,398,845
79,400,416
75,485,197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町田市における平成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年度の財政力指数は</a:t>
          </a:r>
          <a:r>
            <a:rPr lang="en-US" altLang="ja-JP" sz="1100">
              <a:solidFill>
                <a:schemeClr val="dk1"/>
              </a:solidFill>
              <a:effectLst/>
              <a:latin typeface="+mn-lt"/>
              <a:ea typeface="+mn-ea"/>
              <a:cs typeface="+mn-cs"/>
            </a:rPr>
            <a:t>0.979</a:t>
          </a:r>
          <a:r>
            <a:rPr lang="ja-JP" altLang="en-US" sz="1100">
              <a:solidFill>
                <a:schemeClr val="dk1"/>
              </a:solidFill>
              <a:effectLst/>
              <a:latin typeface="+mn-lt"/>
              <a:ea typeface="+mn-ea"/>
              <a:cs typeface="+mn-cs"/>
            </a:rPr>
            <a:t>であった。</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年度までの</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か年平均の財政力指数は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を上回っていたが、平成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年度以降は単年度及び</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か年平均ともに財政力指数が</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を下回っており、平成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年度も</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を下回</a:t>
          </a:r>
          <a:r>
            <a:rPr lang="ja-JP" altLang="en-US" sz="1100">
              <a:solidFill>
                <a:schemeClr val="dk1"/>
              </a:solidFill>
              <a:effectLst/>
              <a:latin typeface="+mn-lt"/>
              <a:ea typeface="+mn-ea"/>
              <a:cs typeface="+mn-cs"/>
            </a:rPr>
            <a:t>っ</a:t>
          </a:r>
          <a:r>
            <a:rPr lang="ja-JP" altLang="ja-JP" sz="1100">
              <a:solidFill>
                <a:schemeClr val="dk1"/>
              </a:solidFill>
              <a:effectLst/>
              <a:latin typeface="+mn-lt"/>
              <a:ea typeface="+mn-ea"/>
              <a:cs typeface="+mn-cs"/>
            </a:rPr>
            <a:t>た。</a:t>
          </a:r>
        </a:p>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年度単年度で見ると基準財政収入額が基準財政需要額を下回り</a:t>
          </a:r>
          <a:r>
            <a:rPr lang="en-US" altLang="ja-JP" sz="1100">
              <a:solidFill>
                <a:schemeClr val="dk1"/>
              </a:solidFill>
              <a:effectLst/>
              <a:latin typeface="+mn-lt"/>
              <a:ea typeface="+mn-ea"/>
              <a:cs typeface="+mn-cs"/>
            </a:rPr>
            <a:t>0.969</a:t>
          </a:r>
          <a:r>
            <a:rPr lang="ja-JP" altLang="ja-JP" sz="1100">
              <a:solidFill>
                <a:schemeClr val="dk1"/>
              </a:solidFill>
              <a:effectLst/>
              <a:latin typeface="+mn-lt"/>
              <a:ea typeface="+mn-ea"/>
              <a:cs typeface="+mn-cs"/>
            </a:rPr>
            <a:t>で</a:t>
          </a:r>
          <a:r>
            <a:rPr lang="ja-JP" altLang="en-US" sz="1100">
              <a:solidFill>
                <a:schemeClr val="dk1"/>
              </a:solidFill>
              <a:effectLst/>
              <a:latin typeface="+mn-lt"/>
              <a:ea typeface="+mn-ea"/>
              <a:cs typeface="+mn-cs"/>
            </a:rPr>
            <a:t>あっ</a:t>
          </a:r>
          <a:r>
            <a:rPr lang="ja-JP" altLang="ja-JP" sz="1100">
              <a:solidFill>
                <a:schemeClr val="dk1"/>
              </a:solidFill>
              <a:effectLst/>
              <a:latin typeface="+mn-lt"/>
              <a:ea typeface="+mn-ea"/>
              <a:cs typeface="+mn-cs"/>
            </a:rPr>
            <a:t>た。地方消費税交付金の減などにより基準財政収入額が前年度に比べ減少したこと</a:t>
          </a:r>
          <a:r>
            <a:rPr lang="ja-JP" altLang="en-US" sz="1100">
              <a:solidFill>
                <a:schemeClr val="dk1"/>
              </a:solidFill>
              <a:effectLst/>
              <a:latin typeface="+mn-lt"/>
              <a:ea typeface="+mn-ea"/>
              <a:cs typeface="+mn-cs"/>
            </a:rPr>
            <a:t>が主な要因である。</a:t>
          </a:r>
          <a:endParaRPr lang="ja-JP"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19755</xdr:rowOff>
    </xdr:from>
    <xdr:to>
      <xdr:col>23</xdr:col>
      <xdr:colOff>133350</xdr:colOff>
      <xdr:row>40</xdr:row>
      <xdr:rowOff>19755</xdr:rowOff>
    </xdr:to>
    <xdr:cxnSp macro="">
      <xdr:nvCxnSpPr>
        <xdr:cNvPr id="69" name="直線コネクタ 68"/>
        <xdr:cNvCxnSpPr/>
      </xdr:nvCxnSpPr>
      <xdr:spPr>
        <a:xfrm>
          <a:off x="4114800" y="6877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19755</xdr:rowOff>
    </xdr:to>
    <xdr:cxnSp macro="">
      <xdr:nvCxnSpPr>
        <xdr:cNvPr id="72" name="直線コネクタ 71"/>
        <xdr:cNvCxnSpPr/>
      </xdr:nvCxnSpPr>
      <xdr:spPr>
        <a:xfrm>
          <a:off x="3225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33161</xdr:rowOff>
    </xdr:to>
    <xdr:cxnSp macro="">
      <xdr:nvCxnSpPr>
        <xdr:cNvPr id="75" name="直線コネクタ 74"/>
        <xdr:cNvCxnSpPr/>
      </xdr:nvCxnSpPr>
      <xdr:spPr>
        <a:xfrm flipV="1">
          <a:off x="2336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33161</xdr:rowOff>
    </xdr:from>
    <xdr:to>
      <xdr:col>11</xdr:col>
      <xdr:colOff>31750</xdr:colOff>
      <xdr:row>40</xdr:row>
      <xdr:rowOff>33161</xdr:rowOff>
    </xdr:to>
    <xdr:cxnSp macro="">
      <xdr:nvCxnSpPr>
        <xdr:cNvPr id="78" name="直線コネクタ 77"/>
        <xdr:cNvCxnSpPr/>
      </xdr:nvCxnSpPr>
      <xdr:spPr>
        <a:xfrm>
          <a:off x="1447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156633</xdr:rowOff>
    </xdr:from>
    <xdr:to>
      <xdr:col>11</xdr:col>
      <xdr:colOff>82550</xdr:colOff>
      <xdr:row>41</xdr:row>
      <xdr:rowOff>86783</xdr:rowOff>
    </xdr:to>
    <xdr:sp macro="" textlink="">
      <xdr:nvSpPr>
        <xdr:cNvPr id="79" name="フローチャート: 判断 78"/>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71560</xdr:rowOff>
    </xdr:from>
    <xdr:ext cx="762000" cy="259045"/>
    <xdr:sp macro="" textlink="">
      <xdr:nvSpPr>
        <xdr:cNvPr id="80" name="テキスト ボックス 79"/>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140405</xdr:rowOff>
    </xdr:from>
    <xdr:to>
      <xdr:col>23</xdr:col>
      <xdr:colOff>184150</xdr:colOff>
      <xdr:row>40</xdr:row>
      <xdr:rowOff>70555</xdr:rowOff>
    </xdr:to>
    <xdr:sp macro="" textlink="">
      <xdr:nvSpPr>
        <xdr:cNvPr id="88" name="楕円 87"/>
        <xdr:cNvSpPr/>
      </xdr:nvSpPr>
      <xdr:spPr>
        <a:xfrm>
          <a:off x="4902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156932</xdr:rowOff>
    </xdr:from>
    <xdr:ext cx="762000" cy="259045"/>
    <xdr:sp macro="" textlink="">
      <xdr:nvSpPr>
        <xdr:cNvPr id="89" name="財政力該当値テキスト"/>
        <xdr:cNvSpPr txBox="1"/>
      </xdr:nvSpPr>
      <xdr:spPr>
        <a:xfrm>
          <a:off x="5041900" y="66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140405</xdr:rowOff>
    </xdr:from>
    <xdr:to>
      <xdr:col>19</xdr:col>
      <xdr:colOff>184150</xdr:colOff>
      <xdr:row>40</xdr:row>
      <xdr:rowOff>70555</xdr:rowOff>
    </xdr:to>
    <xdr:sp macro="" textlink="">
      <xdr:nvSpPr>
        <xdr:cNvPr id="90" name="楕円 89"/>
        <xdr:cNvSpPr/>
      </xdr:nvSpPr>
      <xdr:spPr>
        <a:xfrm>
          <a:off x="4064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80732</xdr:rowOff>
    </xdr:from>
    <xdr:ext cx="736600" cy="259045"/>
    <xdr:sp macro="" textlink="">
      <xdr:nvSpPr>
        <xdr:cNvPr id="91" name="テキスト ボックス 90"/>
        <xdr:cNvSpPr txBox="1"/>
      </xdr:nvSpPr>
      <xdr:spPr>
        <a:xfrm>
          <a:off x="3733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140405</xdr:rowOff>
    </xdr:from>
    <xdr:to>
      <xdr:col>15</xdr:col>
      <xdr:colOff>133350</xdr:colOff>
      <xdr:row>40</xdr:row>
      <xdr:rowOff>70555</xdr:rowOff>
    </xdr:to>
    <xdr:sp macro="" textlink="">
      <xdr:nvSpPr>
        <xdr:cNvPr id="92" name="楕円 91"/>
        <xdr:cNvSpPr/>
      </xdr:nvSpPr>
      <xdr:spPr>
        <a:xfrm>
          <a:off x="3175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80732</xdr:rowOff>
    </xdr:from>
    <xdr:ext cx="762000" cy="259045"/>
    <xdr:sp macro="" textlink="">
      <xdr:nvSpPr>
        <xdr:cNvPr id="93" name="テキスト ボックス 92"/>
        <xdr:cNvSpPr txBox="1"/>
      </xdr:nvSpPr>
      <xdr:spPr>
        <a:xfrm>
          <a:off x="2844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153811</xdr:rowOff>
    </xdr:from>
    <xdr:to>
      <xdr:col>11</xdr:col>
      <xdr:colOff>82550</xdr:colOff>
      <xdr:row>40</xdr:row>
      <xdr:rowOff>83961</xdr:rowOff>
    </xdr:to>
    <xdr:sp macro="" textlink="">
      <xdr:nvSpPr>
        <xdr:cNvPr id="94" name="楕円 93"/>
        <xdr:cNvSpPr/>
      </xdr:nvSpPr>
      <xdr:spPr>
        <a:xfrm>
          <a:off x="2286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94138</xdr:rowOff>
    </xdr:from>
    <xdr:ext cx="762000" cy="259045"/>
    <xdr:sp macro="" textlink="">
      <xdr:nvSpPr>
        <xdr:cNvPr id="95" name="テキスト ボックス 94"/>
        <xdr:cNvSpPr txBox="1"/>
      </xdr:nvSpPr>
      <xdr:spPr>
        <a:xfrm>
          <a:off x="1955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153811</xdr:rowOff>
    </xdr:from>
    <xdr:to>
      <xdr:col>7</xdr:col>
      <xdr:colOff>31750</xdr:colOff>
      <xdr:row>40</xdr:row>
      <xdr:rowOff>83961</xdr:rowOff>
    </xdr:to>
    <xdr:sp macro="" textlink="">
      <xdr:nvSpPr>
        <xdr:cNvPr id="96" name="楕円 95"/>
        <xdr:cNvSpPr/>
      </xdr:nvSpPr>
      <xdr:spPr>
        <a:xfrm>
          <a:off x="1397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94138</xdr:rowOff>
    </xdr:from>
    <xdr:ext cx="762000" cy="259045"/>
    <xdr:sp macro="" textlink="">
      <xdr:nvSpPr>
        <xdr:cNvPr id="97" name="テキスト ボックス 96"/>
        <xdr:cNvSpPr txBox="1"/>
      </xdr:nvSpPr>
      <xdr:spPr>
        <a:xfrm>
          <a:off x="1066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30</a:t>
          </a:r>
          <a:r>
            <a:rPr lang="ja-JP" altLang="ja-JP" sz="1000">
              <a:solidFill>
                <a:schemeClr val="dk1"/>
              </a:solidFill>
              <a:effectLst/>
              <a:latin typeface="+mn-lt"/>
              <a:ea typeface="+mn-ea"/>
              <a:cs typeface="+mn-cs"/>
            </a:rPr>
            <a:t>年度の町田市の経常収支比率は</a:t>
          </a:r>
          <a:r>
            <a:rPr lang="en-US" altLang="ja-JP" sz="1000">
              <a:solidFill>
                <a:schemeClr val="dk1"/>
              </a:solidFill>
              <a:effectLst/>
              <a:latin typeface="+mn-lt"/>
              <a:ea typeface="+mn-ea"/>
              <a:cs typeface="+mn-cs"/>
            </a:rPr>
            <a:t>91.3</a:t>
          </a:r>
          <a:r>
            <a:rPr lang="ja-JP" altLang="ja-JP" sz="1000">
              <a:solidFill>
                <a:schemeClr val="dk1"/>
              </a:solidFill>
              <a:effectLst/>
              <a:latin typeface="+mn-lt"/>
              <a:ea typeface="+mn-ea"/>
              <a:cs typeface="+mn-cs"/>
            </a:rPr>
            <a:t>％となり、前年度の</a:t>
          </a:r>
          <a:r>
            <a:rPr lang="en-US" altLang="ja-JP" sz="1000">
              <a:solidFill>
                <a:schemeClr val="dk1"/>
              </a:solidFill>
              <a:effectLst/>
              <a:latin typeface="+mn-lt"/>
              <a:ea typeface="+mn-ea"/>
              <a:cs typeface="+mn-cs"/>
            </a:rPr>
            <a:t>90.5</a:t>
          </a:r>
          <a:r>
            <a:rPr lang="ja-JP" altLang="ja-JP" sz="1000">
              <a:solidFill>
                <a:schemeClr val="dk1"/>
              </a:solidFill>
              <a:effectLst/>
              <a:latin typeface="+mn-lt"/>
              <a:ea typeface="+mn-ea"/>
              <a:cs typeface="+mn-cs"/>
            </a:rPr>
            <a:t>％から</a:t>
          </a:r>
          <a:r>
            <a:rPr lang="en-US" altLang="ja-JP" sz="1000">
              <a:solidFill>
                <a:schemeClr val="dk1"/>
              </a:solidFill>
              <a:effectLst/>
              <a:latin typeface="+mn-lt"/>
              <a:ea typeface="+mn-ea"/>
              <a:cs typeface="+mn-cs"/>
            </a:rPr>
            <a:t>0.8</a:t>
          </a:r>
          <a:r>
            <a:rPr lang="ja-JP" altLang="ja-JP" sz="1000">
              <a:solidFill>
                <a:schemeClr val="dk1"/>
              </a:solidFill>
              <a:effectLst/>
              <a:latin typeface="+mn-lt"/>
              <a:ea typeface="+mn-ea"/>
              <a:cs typeface="+mn-cs"/>
            </a:rPr>
            <a:t>ポイント増加した。これは、分子である人件費、物件費等が増加したことが主な要因</a:t>
          </a:r>
          <a:r>
            <a:rPr lang="ja-JP" altLang="en-US" sz="1000">
              <a:solidFill>
                <a:schemeClr val="dk1"/>
              </a:solidFill>
              <a:effectLst/>
              <a:latin typeface="+mn-lt"/>
              <a:ea typeface="+mn-ea"/>
              <a:cs typeface="+mn-cs"/>
            </a:rPr>
            <a:t>である。</a:t>
          </a:r>
          <a:r>
            <a:rPr lang="ja-JP" altLang="ja-JP" sz="1000">
              <a:solidFill>
                <a:schemeClr val="dk1"/>
              </a:solidFill>
              <a:effectLst/>
              <a:latin typeface="+mn-lt"/>
              <a:ea typeface="+mn-ea"/>
              <a:cs typeface="+mn-cs"/>
            </a:rPr>
            <a:t>経常収支比率は、景気の低迷により市税増収を大きくは期待できない一方で、障がい者自立支援給付費などの扶助費が年々増加している状況などから、依然厳しい状況が続いてい</a:t>
          </a:r>
          <a:r>
            <a:rPr lang="ja-JP" altLang="en-US" sz="1000">
              <a:solidFill>
                <a:schemeClr val="dk1"/>
              </a:solidFill>
              <a:effectLst/>
              <a:latin typeface="+mn-lt"/>
              <a:ea typeface="+mn-ea"/>
              <a:cs typeface="+mn-cs"/>
            </a:rPr>
            <a:t>る</a:t>
          </a:r>
          <a:r>
            <a:rPr lang="ja-JP" altLang="ja-JP" sz="1000">
              <a:solidFill>
                <a:schemeClr val="dk1"/>
              </a:solidFill>
              <a:effectLst/>
              <a:latin typeface="+mn-lt"/>
              <a:ea typeface="+mn-ea"/>
              <a:cs typeface="+mn-cs"/>
            </a:rPr>
            <a:t>。</a:t>
          </a:r>
        </a:p>
        <a:p>
          <a:r>
            <a:rPr lang="ja-JP" altLang="ja-JP" sz="1000">
              <a:solidFill>
                <a:schemeClr val="dk1"/>
              </a:solidFill>
              <a:effectLst/>
              <a:latin typeface="+mn-lt"/>
              <a:ea typeface="+mn-ea"/>
              <a:cs typeface="+mn-cs"/>
            </a:rPr>
            <a:t>将来に向けて、様々な市民要望に柔軟に対応していくためにも、市税増収に向けた徴収強化の取組に加え、さらなる経常経費の抑制、行政経営改革を継続する必要があ</a:t>
          </a:r>
          <a:r>
            <a:rPr lang="ja-JP" altLang="en-US" sz="1000">
              <a:solidFill>
                <a:schemeClr val="dk1"/>
              </a:solidFill>
              <a:effectLst/>
              <a:latin typeface="+mn-lt"/>
              <a:ea typeface="+mn-ea"/>
              <a:cs typeface="+mn-cs"/>
            </a:rPr>
            <a:t>る。</a:t>
          </a:r>
          <a:endParaRPr lang="en-US" altLang="ja-JP" sz="1000">
            <a:solidFill>
              <a:schemeClr val="dk1"/>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20828</xdr:rowOff>
    </xdr:from>
    <xdr:to>
      <xdr:col>23</xdr:col>
      <xdr:colOff>133350</xdr:colOff>
      <xdr:row>67</xdr:row>
      <xdr:rowOff>2794</xdr:rowOff>
    </xdr:to>
    <xdr:cxnSp macro="">
      <xdr:nvCxnSpPr>
        <xdr:cNvPr id="125" name="直線コネクタ 124"/>
        <xdr:cNvCxnSpPr/>
      </xdr:nvCxnSpPr>
      <xdr:spPr>
        <a:xfrm flipV="1">
          <a:off x="4953000" y="996492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20828</xdr:rowOff>
    </xdr:from>
    <xdr:to>
      <xdr:col>24</xdr:col>
      <xdr:colOff>12700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49276</xdr:rowOff>
    </xdr:to>
    <xdr:cxnSp macro="">
      <xdr:nvCxnSpPr>
        <xdr:cNvPr id="130" name="直線コネクタ 129"/>
        <xdr:cNvCxnSpPr/>
      </xdr:nvCxnSpPr>
      <xdr:spPr>
        <a:xfrm>
          <a:off x="4114800" y="1060196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1"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63</xdr:row>
      <xdr:rowOff>109474</xdr:rowOff>
    </xdr:to>
    <xdr:cxnSp macro="">
      <xdr:nvCxnSpPr>
        <xdr:cNvPr id="133" name="直線コネクタ 132"/>
        <xdr:cNvCxnSpPr/>
      </xdr:nvCxnSpPr>
      <xdr:spPr>
        <a:xfrm flipV="1">
          <a:off x="3225800" y="10601960"/>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123952</xdr:rowOff>
    </xdr:from>
    <xdr:to>
      <xdr:col>19</xdr:col>
      <xdr:colOff>184150</xdr:colOff>
      <xdr:row>63</xdr:row>
      <xdr:rowOff>54102</xdr:rowOff>
    </xdr:to>
    <xdr:sp macro="" textlink="">
      <xdr:nvSpPr>
        <xdr:cNvPr id="134" name="フローチャート: 判断 133"/>
        <xdr:cNvSpPr/>
      </xdr:nvSpPr>
      <xdr:spPr>
        <a:xfrm>
          <a:off x="4064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38879</xdr:rowOff>
    </xdr:from>
    <xdr:ext cx="736600" cy="259045"/>
    <xdr:sp macro="" textlink="">
      <xdr:nvSpPr>
        <xdr:cNvPr id="135" name="テキスト ボックス 134"/>
        <xdr:cNvSpPr txBox="1"/>
      </xdr:nvSpPr>
      <xdr:spPr>
        <a:xfrm>
          <a:off x="3733800" y="1084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124206</xdr:rowOff>
    </xdr:from>
    <xdr:to>
      <xdr:col>15</xdr:col>
      <xdr:colOff>82550</xdr:colOff>
      <xdr:row>63</xdr:row>
      <xdr:rowOff>109474</xdr:rowOff>
    </xdr:to>
    <xdr:cxnSp macro="">
      <xdr:nvCxnSpPr>
        <xdr:cNvPr id="136" name="直線コネクタ 135"/>
        <xdr:cNvCxnSpPr/>
      </xdr:nvCxnSpPr>
      <xdr:spPr>
        <a:xfrm>
          <a:off x="2336800" y="10582656"/>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152908</xdr:rowOff>
    </xdr:from>
    <xdr:to>
      <xdr:col>15</xdr:col>
      <xdr:colOff>133350</xdr:colOff>
      <xdr:row>63</xdr:row>
      <xdr:rowOff>83058</xdr:rowOff>
    </xdr:to>
    <xdr:sp macro="" textlink="">
      <xdr:nvSpPr>
        <xdr:cNvPr id="137" name="フローチャート: 判断 136"/>
        <xdr:cNvSpPr/>
      </xdr:nvSpPr>
      <xdr:spPr>
        <a:xfrm>
          <a:off x="3175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93235</xdr:rowOff>
    </xdr:from>
    <xdr:ext cx="762000" cy="259045"/>
    <xdr:sp macro="" textlink="">
      <xdr:nvSpPr>
        <xdr:cNvPr id="138" name="テキスト ボックス 137"/>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124206</xdr:rowOff>
    </xdr:from>
    <xdr:to>
      <xdr:col>11</xdr:col>
      <xdr:colOff>31750</xdr:colOff>
      <xdr:row>63</xdr:row>
      <xdr:rowOff>32258</xdr:rowOff>
    </xdr:to>
    <xdr:cxnSp macro="">
      <xdr:nvCxnSpPr>
        <xdr:cNvPr id="139" name="直線コネクタ 138"/>
        <xdr:cNvCxnSpPr/>
      </xdr:nvCxnSpPr>
      <xdr:spPr>
        <a:xfrm flipV="1">
          <a:off x="1447800" y="10582656"/>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15494</xdr:rowOff>
    </xdr:from>
    <xdr:to>
      <xdr:col>11</xdr:col>
      <xdr:colOff>82550</xdr:colOff>
      <xdr:row>61</xdr:row>
      <xdr:rowOff>117094</xdr:rowOff>
    </xdr:to>
    <xdr:sp macro="" textlink="">
      <xdr:nvSpPr>
        <xdr:cNvPr id="140" name="フローチャート: 判断 139"/>
        <xdr:cNvSpPr/>
      </xdr:nvSpPr>
      <xdr:spPr>
        <a:xfrm>
          <a:off x="2286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127271</xdr:rowOff>
    </xdr:from>
    <xdr:ext cx="762000" cy="259045"/>
    <xdr:sp macro="" textlink="">
      <xdr:nvSpPr>
        <xdr:cNvPr id="141" name="テキスト ボックス 140"/>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42" name="フローチャート: 判断 141"/>
        <xdr:cNvSpPr/>
      </xdr:nvSpPr>
      <xdr:spPr>
        <a:xfrm>
          <a:off x="1397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43" name="テキスト ボックス 142"/>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169926</xdr:rowOff>
    </xdr:from>
    <xdr:to>
      <xdr:col>23</xdr:col>
      <xdr:colOff>184150</xdr:colOff>
      <xdr:row>62</xdr:row>
      <xdr:rowOff>100076</xdr:rowOff>
    </xdr:to>
    <xdr:sp macro="" textlink="">
      <xdr:nvSpPr>
        <xdr:cNvPr id="149" name="楕円 148"/>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15003</xdr:rowOff>
    </xdr:from>
    <xdr:ext cx="762000" cy="259045"/>
    <xdr:sp macro="" textlink="">
      <xdr:nvSpPr>
        <xdr:cNvPr id="150" name="財政構造の弾力性該当値テキスト"/>
        <xdr:cNvSpPr txBox="1"/>
      </xdr:nvSpPr>
      <xdr:spPr>
        <a:xfrm>
          <a:off x="50419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1" name="楕円 150"/>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2" name="テキスト ボックス 151"/>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58674</xdr:rowOff>
    </xdr:from>
    <xdr:to>
      <xdr:col>15</xdr:col>
      <xdr:colOff>133350</xdr:colOff>
      <xdr:row>63</xdr:row>
      <xdr:rowOff>160274</xdr:rowOff>
    </xdr:to>
    <xdr:sp macro="" textlink="">
      <xdr:nvSpPr>
        <xdr:cNvPr id="153" name="楕円 152"/>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145051</xdr:rowOff>
    </xdr:from>
    <xdr:ext cx="762000" cy="259045"/>
    <xdr:sp macro="" textlink="">
      <xdr:nvSpPr>
        <xdr:cNvPr id="154" name="テキスト ボックス 153"/>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73406</xdr:rowOff>
    </xdr:from>
    <xdr:to>
      <xdr:col>11</xdr:col>
      <xdr:colOff>82550</xdr:colOff>
      <xdr:row>62</xdr:row>
      <xdr:rowOff>3556</xdr:rowOff>
    </xdr:to>
    <xdr:sp macro="" textlink="">
      <xdr:nvSpPr>
        <xdr:cNvPr id="155" name="楕円 154"/>
        <xdr:cNvSpPr/>
      </xdr:nvSpPr>
      <xdr:spPr>
        <a:xfrm>
          <a:off x="2286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159783</xdr:rowOff>
    </xdr:from>
    <xdr:ext cx="762000" cy="259045"/>
    <xdr:sp macro="" textlink="">
      <xdr:nvSpPr>
        <xdr:cNvPr id="156" name="テキスト ボックス 155"/>
        <xdr:cNvSpPr txBox="1"/>
      </xdr:nvSpPr>
      <xdr:spPr>
        <a:xfrm>
          <a:off x="1955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57" name="楕円 156"/>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67835</xdr:rowOff>
    </xdr:from>
    <xdr:ext cx="762000" cy="259045"/>
    <xdr:sp macro="" textlink="">
      <xdr:nvSpPr>
        <xdr:cNvPr id="158" name="テキスト ボックス 157"/>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年度の人件費の決算額は</a:t>
          </a:r>
          <a:r>
            <a:rPr lang="en-US" altLang="ja-JP" sz="1100">
              <a:solidFill>
                <a:schemeClr val="dk1"/>
              </a:solidFill>
              <a:effectLst/>
              <a:latin typeface="+mn-lt"/>
              <a:ea typeface="+mn-ea"/>
              <a:cs typeface="+mn-cs"/>
            </a:rPr>
            <a:t>217</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千万円で、前年度と比較して</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千万円増加した。職員給（一般職員の給与・諸手当）は</a:t>
          </a:r>
          <a:r>
            <a:rPr lang="en-US" altLang="ja-JP" sz="1100">
              <a:solidFill>
                <a:schemeClr val="dk1"/>
              </a:solidFill>
              <a:effectLst/>
              <a:latin typeface="+mn-lt"/>
              <a:ea typeface="+mn-ea"/>
              <a:cs typeface="+mn-cs"/>
            </a:rPr>
            <a:t>142</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千万円で、最も職員給の多かった平成</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184</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千万円）に比べ</a:t>
          </a:r>
          <a:r>
            <a:rPr lang="en-US" altLang="ja-JP" sz="1100">
              <a:solidFill>
                <a:schemeClr val="dk1"/>
              </a:solidFill>
              <a:effectLst/>
              <a:latin typeface="+mn-lt"/>
              <a:ea typeface="+mn-ea"/>
              <a:cs typeface="+mn-cs"/>
            </a:rPr>
            <a:t>42</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千万円の減少となり、職員数についても平成</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2,341</a:t>
          </a:r>
          <a:r>
            <a:rPr lang="ja-JP" altLang="ja-JP" sz="1100">
              <a:solidFill>
                <a:schemeClr val="dk1"/>
              </a:solidFill>
              <a:effectLst/>
              <a:latin typeface="+mn-lt"/>
              <a:ea typeface="+mn-ea"/>
              <a:cs typeface="+mn-cs"/>
            </a:rPr>
            <a:t>人）のピーク時に比べ、</a:t>
          </a:r>
          <a:r>
            <a:rPr lang="en-US" altLang="ja-JP" sz="1100">
              <a:solidFill>
                <a:schemeClr val="dk1"/>
              </a:solidFill>
              <a:effectLst/>
              <a:latin typeface="+mn-lt"/>
              <a:ea typeface="+mn-ea"/>
              <a:cs typeface="+mn-cs"/>
            </a:rPr>
            <a:t>213</a:t>
          </a:r>
          <a:r>
            <a:rPr lang="ja-JP" altLang="ja-JP" sz="1100">
              <a:solidFill>
                <a:schemeClr val="dk1"/>
              </a:solidFill>
              <a:effectLst/>
              <a:latin typeface="+mn-lt"/>
              <a:ea typeface="+mn-ea"/>
              <a:cs typeface="+mn-cs"/>
            </a:rPr>
            <a:t>人の削減となってい</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。現在は、「町田市５ヵ年計画１７－２１」の「行政経営改革プラン」にて改革項目として職員定数削減を掲げ、効率的な執行体制の構築を図ってい</a:t>
          </a:r>
          <a:r>
            <a:rPr lang="ja-JP" altLang="en-US" sz="1100">
              <a:solidFill>
                <a:schemeClr val="dk1"/>
              </a:solidFill>
              <a:effectLst/>
              <a:latin typeface="+mn-lt"/>
              <a:ea typeface="+mn-ea"/>
              <a:cs typeface="+mn-cs"/>
            </a:rPr>
            <a:t>る。</a:t>
          </a:r>
          <a:endParaRPr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物件費の決算額は</a:t>
          </a:r>
          <a:r>
            <a:rPr kumimoji="1" lang="en-US" altLang="ja-JP" sz="1100">
              <a:solidFill>
                <a:schemeClr val="dk1"/>
              </a:solidFill>
              <a:effectLst/>
              <a:latin typeface="+mn-lt"/>
              <a:ea typeface="+mn-ea"/>
              <a:cs typeface="+mn-cs"/>
            </a:rPr>
            <a:t>196</a:t>
          </a:r>
          <a:r>
            <a:rPr kumimoji="1" lang="ja-JP" altLang="en-US" sz="1100">
              <a:solidFill>
                <a:schemeClr val="dk1"/>
              </a:solidFill>
              <a:effectLst/>
              <a:latin typeface="+mn-lt"/>
              <a:ea typeface="+mn-ea"/>
              <a:cs typeface="+mn-cs"/>
            </a:rPr>
            <a:t>億円となり、平成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千万円増加した。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0" name="直線コネクタ 189"/>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1" name="人件費・物件費等の状況最小値テキスト"/>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2" name="直線コネクタ 191"/>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3" name="人件費・物件費等の状況最大値テキスト"/>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4" name="直線コネクタ 193"/>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89537</xdr:rowOff>
    </xdr:from>
    <xdr:to>
      <xdr:col>23</xdr:col>
      <xdr:colOff>133350</xdr:colOff>
      <xdr:row>82</xdr:row>
      <xdr:rowOff>112759</xdr:rowOff>
    </xdr:to>
    <xdr:cxnSp macro="">
      <xdr:nvCxnSpPr>
        <xdr:cNvPr id="195" name="直線コネクタ 194"/>
        <xdr:cNvCxnSpPr/>
      </xdr:nvCxnSpPr>
      <xdr:spPr>
        <a:xfrm>
          <a:off x="4114800" y="14148437"/>
          <a:ext cx="838200" cy="2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137853</xdr:rowOff>
    </xdr:from>
    <xdr:ext cx="762000" cy="259045"/>
    <xdr:sp macro="" textlink="">
      <xdr:nvSpPr>
        <xdr:cNvPr id="196" name="人件費・物件費等の状況平均値テキスト"/>
        <xdr:cNvSpPr txBox="1"/>
      </xdr:nvSpPr>
      <xdr:spPr>
        <a:xfrm>
          <a:off x="5041900" y="1419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7" name="フローチャート: 判断 196"/>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89537</xdr:rowOff>
    </xdr:from>
    <xdr:to>
      <xdr:col>19</xdr:col>
      <xdr:colOff>133350</xdr:colOff>
      <xdr:row>82</xdr:row>
      <xdr:rowOff>93456</xdr:rowOff>
    </xdr:to>
    <xdr:cxnSp macro="">
      <xdr:nvCxnSpPr>
        <xdr:cNvPr id="198" name="直線コネクタ 197"/>
        <xdr:cNvCxnSpPr/>
      </xdr:nvCxnSpPr>
      <xdr:spPr>
        <a:xfrm flipV="1">
          <a:off x="3225800" y="14148437"/>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199" name="フローチャート: 判断 198"/>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144648</xdr:rowOff>
    </xdr:from>
    <xdr:ext cx="736600" cy="259045"/>
    <xdr:sp macro="" textlink="">
      <xdr:nvSpPr>
        <xdr:cNvPr id="200" name="テキスト ボックス 199"/>
        <xdr:cNvSpPr txBox="1"/>
      </xdr:nvSpPr>
      <xdr:spPr>
        <a:xfrm>
          <a:off x="3733800" y="14374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89492</xdr:rowOff>
    </xdr:from>
    <xdr:to>
      <xdr:col>15</xdr:col>
      <xdr:colOff>82550</xdr:colOff>
      <xdr:row>82</xdr:row>
      <xdr:rowOff>93456</xdr:rowOff>
    </xdr:to>
    <xdr:cxnSp macro="">
      <xdr:nvCxnSpPr>
        <xdr:cNvPr id="201" name="直線コネクタ 200"/>
        <xdr:cNvCxnSpPr/>
      </xdr:nvCxnSpPr>
      <xdr:spPr>
        <a:xfrm>
          <a:off x="2336800" y="14148392"/>
          <a:ext cx="889000" cy="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2" name="フローチャート: 判断 201"/>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51562</xdr:rowOff>
    </xdr:from>
    <xdr:ext cx="762000" cy="259045"/>
    <xdr:sp macro="" textlink="">
      <xdr:nvSpPr>
        <xdr:cNvPr id="203" name="テキスト ボックス 202"/>
        <xdr:cNvSpPr txBox="1"/>
      </xdr:nvSpPr>
      <xdr:spPr>
        <a:xfrm>
          <a:off x="2844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89492</xdr:rowOff>
    </xdr:from>
    <xdr:to>
      <xdr:col>11</xdr:col>
      <xdr:colOff>31750</xdr:colOff>
      <xdr:row>82</xdr:row>
      <xdr:rowOff>117103</xdr:rowOff>
    </xdr:to>
    <xdr:cxnSp macro="">
      <xdr:nvCxnSpPr>
        <xdr:cNvPr id="204" name="直線コネクタ 203"/>
        <xdr:cNvCxnSpPr/>
      </xdr:nvCxnSpPr>
      <xdr:spPr>
        <a:xfrm flipV="1">
          <a:off x="1447800" y="14148392"/>
          <a:ext cx="8890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27270</xdr:rowOff>
    </xdr:from>
    <xdr:to>
      <xdr:col>11</xdr:col>
      <xdr:colOff>82550</xdr:colOff>
      <xdr:row>83</xdr:row>
      <xdr:rowOff>128870</xdr:rowOff>
    </xdr:to>
    <xdr:sp macro="" textlink="">
      <xdr:nvSpPr>
        <xdr:cNvPr id="205" name="フローチャート: 判断 204"/>
        <xdr:cNvSpPr/>
      </xdr:nvSpPr>
      <xdr:spPr>
        <a:xfrm>
          <a:off x="2286000" y="142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113647</xdr:rowOff>
    </xdr:from>
    <xdr:ext cx="762000" cy="259045"/>
    <xdr:sp macro="" textlink="">
      <xdr:nvSpPr>
        <xdr:cNvPr id="206" name="テキスト ボックス 205"/>
        <xdr:cNvSpPr txBox="1"/>
      </xdr:nvSpPr>
      <xdr:spPr>
        <a:xfrm>
          <a:off x="1955800" y="1434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7" name="フローチャート: 判断 206"/>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139087</xdr:rowOff>
    </xdr:from>
    <xdr:ext cx="762000" cy="259045"/>
    <xdr:sp macro="" textlink="">
      <xdr:nvSpPr>
        <xdr:cNvPr id="208" name="テキスト ボックス 207"/>
        <xdr:cNvSpPr txBox="1"/>
      </xdr:nvSpPr>
      <xdr:spPr>
        <a:xfrm>
          <a:off x="1066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61959</xdr:rowOff>
    </xdr:from>
    <xdr:to>
      <xdr:col>23</xdr:col>
      <xdr:colOff>184150</xdr:colOff>
      <xdr:row>82</xdr:row>
      <xdr:rowOff>163559</xdr:rowOff>
    </xdr:to>
    <xdr:sp macro="" textlink="">
      <xdr:nvSpPr>
        <xdr:cNvPr id="214" name="楕円 213"/>
        <xdr:cNvSpPr/>
      </xdr:nvSpPr>
      <xdr:spPr>
        <a:xfrm>
          <a:off x="4902200" y="1412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78486</xdr:rowOff>
    </xdr:from>
    <xdr:ext cx="762000" cy="259045"/>
    <xdr:sp macro="" textlink="">
      <xdr:nvSpPr>
        <xdr:cNvPr id="215" name="人件費・物件費等の状況該当値テキスト"/>
        <xdr:cNvSpPr txBox="1"/>
      </xdr:nvSpPr>
      <xdr:spPr>
        <a:xfrm>
          <a:off x="5041900" y="1396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38737</xdr:rowOff>
    </xdr:from>
    <xdr:to>
      <xdr:col>19</xdr:col>
      <xdr:colOff>184150</xdr:colOff>
      <xdr:row>82</xdr:row>
      <xdr:rowOff>140337</xdr:rowOff>
    </xdr:to>
    <xdr:sp macro="" textlink="">
      <xdr:nvSpPr>
        <xdr:cNvPr id="216" name="楕円 215"/>
        <xdr:cNvSpPr/>
      </xdr:nvSpPr>
      <xdr:spPr>
        <a:xfrm>
          <a:off x="4064000" y="1409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150514</xdr:rowOff>
    </xdr:from>
    <xdr:ext cx="736600" cy="259045"/>
    <xdr:sp macro="" textlink="">
      <xdr:nvSpPr>
        <xdr:cNvPr id="217" name="テキスト ボックス 216"/>
        <xdr:cNvSpPr txBox="1"/>
      </xdr:nvSpPr>
      <xdr:spPr>
        <a:xfrm>
          <a:off x="3733800" y="138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42656</xdr:rowOff>
    </xdr:from>
    <xdr:to>
      <xdr:col>15</xdr:col>
      <xdr:colOff>133350</xdr:colOff>
      <xdr:row>82</xdr:row>
      <xdr:rowOff>144256</xdr:rowOff>
    </xdr:to>
    <xdr:sp macro="" textlink="">
      <xdr:nvSpPr>
        <xdr:cNvPr id="218" name="楕円 217"/>
        <xdr:cNvSpPr/>
      </xdr:nvSpPr>
      <xdr:spPr>
        <a:xfrm>
          <a:off x="3175000" y="1410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154433</xdr:rowOff>
    </xdr:from>
    <xdr:ext cx="762000" cy="259045"/>
    <xdr:sp macro="" textlink="">
      <xdr:nvSpPr>
        <xdr:cNvPr id="219" name="テキスト ボックス 218"/>
        <xdr:cNvSpPr txBox="1"/>
      </xdr:nvSpPr>
      <xdr:spPr>
        <a:xfrm>
          <a:off x="2844800" y="1387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38692</xdr:rowOff>
    </xdr:from>
    <xdr:to>
      <xdr:col>11</xdr:col>
      <xdr:colOff>82550</xdr:colOff>
      <xdr:row>82</xdr:row>
      <xdr:rowOff>140292</xdr:rowOff>
    </xdr:to>
    <xdr:sp macro="" textlink="">
      <xdr:nvSpPr>
        <xdr:cNvPr id="220" name="楕円 219"/>
        <xdr:cNvSpPr/>
      </xdr:nvSpPr>
      <xdr:spPr>
        <a:xfrm>
          <a:off x="2286000" y="1409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150469</xdr:rowOff>
    </xdr:from>
    <xdr:ext cx="762000" cy="259045"/>
    <xdr:sp macro="" textlink="">
      <xdr:nvSpPr>
        <xdr:cNvPr id="221" name="テキスト ボックス 220"/>
        <xdr:cNvSpPr txBox="1"/>
      </xdr:nvSpPr>
      <xdr:spPr>
        <a:xfrm>
          <a:off x="1955800" y="1386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66303</xdr:rowOff>
    </xdr:from>
    <xdr:to>
      <xdr:col>7</xdr:col>
      <xdr:colOff>31750</xdr:colOff>
      <xdr:row>82</xdr:row>
      <xdr:rowOff>167903</xdr:rowOff>
    </xdr:to>
    <xdr:sp macro="" textlink="">
      <xdr:nvSpPr>
        <xdr:cNvPr id="222" name="楕円 221"/>
        <xdr:cNvSpPr/>
      </xdr:nvSpPr>
      <xdr:spPr>
        <a:xfrm>
          <a:off x="1397000" y="1412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6630</xdr:rowOff>
    </xdr:from>
    <xdr:ext cx="762000" cy="259045"/>
    <xdr:sp macro="" textlink="">
      <xdr:nvSpPr>
        <xdr:cNvPr id="223" name="テキスト ボックス 222"/>
        <xdr:cNvSpPr txBox="1"/>
      </xdr:nvSpPr>
      <xdr:spPr>
        <a:xfrm>
          <a:off x="1066800" y="1389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800" b="0" i="0" baseline="0">
              <a:solidFill>
                <a:schemeClr val="dk1"/>
              </a:solidFill>
              <a:effectLst/>
              <a:latin typeface="+mn-lt"/>
              <a:ea typeface="+mn-ea"/>
              <a:cs typeface="+mn-cs"/>
            </a:rPr>
            <a:t>　</a:t>
          </a:r>
          <a:r>
            <a:rPr lang="ja-JP" altLang="ja-JP" sz="700" b="0" i="0" baseline="0">
              <a:solidFill>
                <a:schemeClr val="dk1"/>
              </a:solidFill>
              <a:effectLst/>
              <a:latin typeface="+mn-lt"/>
              <a:ea typeface="+mn-ea"/>
              <a:cs typeface="+mn-cs"/>
            </a:rPr>
            <a:t>平成23年1月から東京都の給料表を導入しラスパイレス指数が前年度より1.0ポイント改善するなど一定の成果を挙げた。　平成</a:t>
          </a:r>
          <a:r>
            <a:rPr lang="en-US" altLang="ja-JP" sz="700" b="0" i="0" baseline="0">
              <a:solidFill>
                <a:schemeClr val="dk1"/>
              </a:solidFill>
              <a:effectLst/>
              <a:latin typeface="+mn-lt"/>
              <a:ea typeface="+mn-ea"/>
              <a:cs typeface="+mn-cs"/>
            </a:rPr>
            <a:t>24</a:t>
          </a:r>
          <a:r>
            <a:rPr lang="ja-JP" altLang="ja-JP" sz="700" b="0" i="0" baseline="0">
              <a:solidFill>
                <a:schemeClr val="dk1"/>
              </a:solidFill>
              <a:effectLst/>
              <a:latin typeface="+mn-lt"/>
              <a:ea typeface="+mn-ea"/>
              <a:cs typeface="+mn-cs"/>
            </a:rPr>
            <a:t>年度に国が給与減額を実施したため一時的に上昇したが、平成</a:t>
          </a:r>
          <a:r>
            <a:rPr lang="en-US" altLang="ja-JP" sz="700" b="0" i="0" baseline="0">
              <a:solidFill>
                <a:schemeClr val="dk1"/>
              </a:solidFill>
              <a:effectLst/>
              <a:latin typeface="+mn-lt"/>
              <a:ea typeface="+mn-ea"/>
              <a:cs typeface="+mn-cs"/>
            </a:rPr>
            <a:t>25</a:t>
          </a:r>
          <a:r>
            <a:rPr lang="ja-JP" altLang="ja-JP" sz="700" b="0" i="0" baseline="0">
              <a:solidFill>
                <a:schemeClr val="dk1"/>
              </a:solidFill>
              <a:effectLst/>
              <a:latin typeface="+mn-lt"/>
              <a:ea typeface="+mn-ea"/>
              <a:cs typeface="+mn-cs"/>
            </a:rPr>
            <a:t>年度で終了したため、以前の水準に戻った。　平成</a:t>
          </a:r>
          <a:r>
            <a:rPr lang="en-US" altLang="ja-JP" sz="700" b="0" i="0" baseline="0">
              <a:solidFill>
                <a:schemeClr val="dk1"/>
              </a:solidFill>
              <a:effectLst/>
              <a:latin typeface="+mn-lt"/>
              <a:ea typeface="+mn-ea"/>
              <a:cs typeface="+mn-cs"/>
            </a:rPr>
            <a:t>27</a:t>
          </a:r>
          <a:r>
            <a:rPr lang="ja-JP" altLang="ja-JP" sz="700" b="0" i="0" baseline="0">
              <a:solidFill>
                <a:schemeClr val="dk1"/>
              </a:solidFill>
              <a:effectLst/>
              <a:latin typeface="+mn-lt"/>
              <a:ea typeface="+mn-ea"/>
              <a:cs typeface="+mn-cs"/>
            </a:rPr>
            <a:t>年度から実施している「給与制度の総合的見直し」による給料月額の平均△</a:t>
          </a:r>
          <a:r>
            <a:rPr lang="en-US" altLang="ja-JP" sz="700" b="0" i="0" baseline="0">
              <a:solidFill>
                <a:schemeClr val="dk1"/>
              </a:solidFill>
              <a:effectLst/>
              <a:latin typeface="+mn-lt"/>
              <a:ea typeface="+mn-ea"/>
              <a:cs typeface="+mn-cs"/>
            </a:rPr>
            <a:t>1.7</a:t>
          </a:r>
          <a:r>
            <a:rPr lang="ja-JP" altLang="ja-JP" sz="700" b="0" i="0" baseline="0">
              <a:solidFill>
                <a:schemeClr val="dk1"/>
              </a:solidFill>
              <a:effectLst/>
              <a:latin typeface="+mn-lt"/>
              <a:ea typeface="+mn-ea"/>
              <a:cs typeface="+mn-cs"/>
            </a:rPr>
            <a:t>％引下げの実施により、ラスパイレス指数が前年度より</a:t>
          </a:r>
          <a:r>
            <a:rPr lang="en-US" altLang="ja-JP" sz="700" b="0" i="0" baseline="0">
              <a:solidFill>
                <a:schemeClr val="dk1"/>
              </a:solidFill>
              <a:effectLst/>
              <a:latin typeface="+mn-lt"/>
              <a:ea typeface="+mn-ea"/>
              <a:cs typeface="+mn-cs"/>
            </a:rPr>
            <a:t>1.6</a:t>
          </a:r>
          <a:r>
            <a:rPr lang="ja-JP" altLang="ja-JP" sz="700" b="0" i="0" baseline="0">
              <a:solidFill>
                <a:schemeClr val="dk1"/>
              </a:solidFill>
              <a:effectLst/>
              <a:latin typeface="+mn-lt"/>
              <a:ea typeface="+mn-ea"/>
              <a:cs typeface="+mn-cs"/>
            </a:rPr>
            <a:t>ポイント改善した。　以降、東京都人事委員会勧告を参考に給与制度の適正化に向けた取組みを行った結果、着実に成果を挙げている。近年においては、部長級職員の給料の定額化や職員構成の変動、給料表の引上げ率の相違などの要因により、ラスパイレス指数は減少傾向にある。</a:t>
          </a:r>
          <a:endParaRPr lang="ja-JP" altLang="ja-JP" sz="700">
            <a:effectLst/>
          </a:endParaRPr>
        </a:p>
        <a:p>
          <a:pPr rtl="0" eaLnBrk="1" fontAlgn="auto" latinLnBrk="0" hangingPunct="1"/>
          <a:r>
            <a:rPr lang="ja-JP" altLang="ja-JP" sz="700" b="0" i="0" baseline="0">
              <a:solidFill>
                <a:schemeClr val="dk1"/>
              </a:solidFill>
              <a:effectLst/>
              <a:latin typeface="+mn-lt"/>
              <a:ea typeface="+mn-ea"/>
              <a:cs typeface="+mn-cs"/>
            </a:rPr>
            <a:t>　また、平成</a:t>
          </a:r>
          <a:r>
            <a:rPr lang="en-US" altLang="ja-JP" sz="700" b="0" i="0" baseline="0">
              <a:solidFill>
                <a:schemeClr val="dk1"/>
              </a:solidFill>
              <a:effectLst/>
              <a:latin typeface="+mn-lt"/>
              <a:ea typeface="+mn-ea"/>
              <a:cs typeface="+mn-cs"/>
            </a:rPr>
            <a:t>25</a:t>
          </a:r>
          <a:r>
            <a:rPr lang="ja-JP" altLang="ja-JP" sz="700" b="0" i="0" baseline="0">
              <a:solidFill>
                <a:schemeClr val="dk1"/>
              </a:solidFill>
              <a:effectLst/>
              <a:latin typeface="+mn-lt"/>
              <a:ea typeface="+mn-ea"/>
              <a:cs typeface="+mn-cs"/>
            </a:rPr>
            <a:t>年度からは初任給の算定方法の見直しや管理職手当の定額化、住居手当の支給額の見直しなどを実施し、平成</a:t>
          </a:r>
          <a:r>
            <a:rPr lang="en-US" altLang="ja-JP" sz="700" b="0" i="0" baseline="0">
              <a:solidFill>
                <a:schemeClr val="dk1"/>
              </a:solidFill>
              <a:effectLst/>
              <a:latin typeface="+mn-lt"/>
              <a:ea typeface="+mn-ea"/>
              <a:cs typeface="+mn-cs"/>
            </a:rPr>
            <a:t>27</a:t>
          </a:r>
          <a:r>
            <a:rPr lang="ja-JP" altLang="ja-JP" sz="700" b="0" i="0" baseline="0">
              <a:solidFill>
                <a:schemeClr val="dk1"/>
              </a:solidFill>
              <a:effectLst/>
              <a:latin typeface="+mn-lt"/>
              <a:ea typeface="+mn-ea"/>
              <a:cs typeface="+mn-cs"/>
            </a:rPr>
            <a:t>年度からは扶養手当や住居手当、期末勤勉手当の職務加算割合の見直し、平成</a:t>
          </a:r>
          <a:r>
            <a:rPr lang="en-US" altLang="ja-JP" sz="700" b="0" i="0" baseline="0">
              <a:solidFill>
                <a:schemeClr val="dk1"/>
              </a:solidFill>
              <a:effectLst/>
              <a:latin typeface="+mn-lt"/>
              <a:ea typeface="+mn-ea"/>
              <a:cs typeface="+mn-cs"/>
            </a:rPr>
            <a:t>29</a:t>
          </a:r>
          <a:r>
            <a:rPr lang="ja-JP" altLang="ja-JP" sz="700" b="0" i="0" baseline="0">
              <a:solidFill>
                <a:schemeClr val="dk1"/>
              </a:solidFill>
              <a:effectLst/>
              <a:latin typeface="+mn-lt"/>
              <a:ea typeface="+mn-ea"/>
              <a:cs typeface="+mn-cs"/>
            </a:rPr>
            <a:t>年度からは勤勉手当支給時の扶養手当の原資化及び退職手当の見直し、平成</a:t>
          </a:r>
          <a:r>
            <a:rPr lang="en-US" altLang="ja-JP" sz="700" b="0" i="0" baseline="0">
              <a:solidFill>
                <a:schemeClr val="dk1"/>
              </a:solidFill>
              <a:effectLst/>
              <a:latin typeface="+mn-lt"/>
              <a:ea typeface="+mn-ea"/>
              <a:cs typeface="+mn-cs"/>
            </a:rPr>
            <a:t>30</a:t>
          </a:r>
          <a:r>
            <a:rPr lang="ja-JP" altLang="ja-JP" sz="700" b="0" i="0" baseline="0">
              <a:solidFill>
                <a:schemeClr val="dk1"/>
              </a:solidFill>
              <a:effectLst/>
              <a:latin typeface="+mn-lt"/>
              <a:ea typeface="+mn-ea"/>
              <a:cs typeface="+mn-cs"/>
            </a:rPr>
            <a:t>年度からは部長級の給与の見直しを実施しており、今後も東京都を参考にした給与制度の適正化に努める。</a:t>
          </a:r>
          <a:endParaRPr lang="ja-JP" altLang="ja-JP" sz="7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87630</xdr:rowOff>
    </xdr:from>
    <xdr:to>
      <xdr:col>81</xdr:col>
      <xdr:colOff>44450</xdr:colOff>
      <xdr:row>89</xdr:row>
      <xdr:rowOff>93980</xdr:rowOff>
    </xdr:to>
    <xdr:cxnSp macro="">
      <xdr:nvCxnSpPr>
        <xdr:cNvPr id="250" name="直線コネクタ 249"/>
        <xdr:cNvCxnSpPr/>
      </xdr:nvCxnSpPr>
      <xdr:spPr>
        <a:xfrm flipV="1">
          <a:off x="17018000" y="1414653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1"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2" name="直線コネクタ 251"/>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2557</xdr:rowOff>
    </xdr:from>
    <xdr:ext cx="762000" cy="259045"/>
    <xdr:sp macro="" textlink="">
      <xdr:nvSpPr>
        <xdr:cNvPr id="253" name="給与水準   （国との比較）最大値テキスト"/>
        <xdr:cNvSpPr txBox="1"/>
      </xdr:nvSpPr>
      <xdr:spPr>
        <a:xfrm>
          <a:off x="171069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87630</xdr:rowOff>
    </xdr:from>
    <xdr:to>
      <xdr:col>81</xdr:col>
      <xdr:colOff>133350</xdr:colOff>
      <xdr:row>82</xdr:row>
      <xdr:rowOff>87630</xdr:rowOff>
    </xdr:to>
    <xdr:cxnSp macro="">
      <xdr:nvCxnSpPr>
        <xdr:cNvPr id="254" name="直線コネクタ 253"/>
        <xdr:cNvCxnSpPr/>
      </xdr:nvCxnSpPr>
      <xdr:spPr>
        <a:xfrm>
          <a:off x="16929100" y="1414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87</xdr:row>
      <xdr:rowOff>123189</xdr:rowOff>
    </xdr:to>
    <xdr:cxnSp macro="">
      <xdr:nvCxnSpPr>
        <xdr:cNvPr id="255" name="直線コネクタ 254"/>
        <xdr:cNvCxnSpPr/>
      </xdr:nvCxnSpPr>
      <xdr:spPr>
        <a:xfrm flipV="1">
          <a:off x="16179800" y="14894561"/>
          <a:ext cx="8382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91457</xdr:rowOff>
    </xdr:from>
    <xdr:ext cx="762000" cy="259045"/>
    <xdr:sp macro="" textlink="">
      <xdr:nvSpPr>
        <xdr:cNvPr id="256" name="給与水準   （国との比較）平均値テキスト"/>
        <xdr:cNvSpPr txBox="1"/>
      </xdr:nvSpPr>
      <xdr:spPr>
        <a:xfrm>
          <a:off x="17106900" y="1466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57" name="フローチャート: 判断 256"/>
        <xdr:cNvSpPr/>
      </xdr:nvSpPr>
      <xdr:spPr>
        <a:xfrm>
          <a:off x="169672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123189</xdr:rowOff>
    </xdr:from>
    <xdr:to>
      <xdr:col>77</xdr:col>
      <xdr:colOff>44450</xdr:colOff>
      <xdr:row>88</xdr:row>
      <xdr:rowOff>0</xdr:rowOff>
    </xdr:to>
    <xdr:cxnSp macro="">
      <xdr:nvCxnSpPr>
        <xdr:cNvPr id="258" name="直線コネクタ 257"/>
        <xdr:cNvCxnSpPr/>
      </xdr:nvCxnSpPr>
      <xdr:spPr>
        <a:xfrm flipV="1">
          <a:off x="15290800" y="150393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59" name="フローチャート: 判断 258"/>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111777</xdr:rowOff>
    </xdr:from>
    <xdr:ext cx="736600" cy="259045"/>
    <xdr:sp macro="" textlink="">
      <xdr:nvSpPr>
        <xdr:cNvPr id="260" name="テキスト ボックス 259"/>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147320</xdr:rowOff>
    </xdr:from>
    <xdr:to>
      <xdr:col>72</xdr:col>
      <xdr:colOff>203200</xdr:colOff>
      <xdr:row>88</xdr:row>
      <xdr:rowOff>0</xdr:rowOff>
    </xdr:to>
    <xdr:cxnSp macro="">
      <xdr:nvCxnSpPr>
        <xdr:cNvPr id="261" name="直線コネクタ 260"/>
        <xdr:cNvCxnSpPr/>
      </xdr:nvCxnSpPr>
      <xdr:spPr>
        <a:xfrm>
          <a:off x="14401800" y="1506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24130</xdr:rowOff>
    </xdr:from>
    <xdr:to>
      <xdr:col>73</xdr:col>
      <xdr:colOff>44450</xdr:colOff>
      <xdr:row>87</xdr:row>
      <xdr:rowOff>125730</xdr:rowOff>
    </xdr:to>
    <xdr:sp macro="" textlink="">
      <xdr:nvSpPr>
        <xdr:cNvPr id="262" name="フローチャート: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135907</xdr:rowOff>
    </xdr:from>
    <xdr:ext cx="762000" cy="259045"/>
    <xdr:sp macro="" textlink="">
      <xdr:nvSpPr>
        <xdr:cNvPr id="263" name="テキスト ボックス 262"/>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147320</xdr:rowOff>
    </xdr:from>
    <xdr:to>
      <xdr:col>68</xdr:col>
      <xdr:colOff>152400</xdr:colOff>
      <xdr:row>88</xdr:row>
      <xdr:rowOff>0</xdr:rowOff>
    </xdr:to>
    <xdr:cxnSp macro="">
      <xdr:nvCxnSpPr>
        <xdr:cNvPr id="264" name="直線コネクタ 263"/>
        <xdr:cNvCxnSpPr/>
      </xdr:nvCxnSpPr>
      <xdr:spPr>
        <a:xfrm flipV="1">
          <a:off x="13512800" y="1506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5" name="フローチャート: 判断 264"/>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6" name="テキスト ボックス 265"/>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7" name="フローチャート: 判断 266"/>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68" name="テキスト ボックス 267"/>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74" name="楕円 273"/>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71138</xdr:rowOff>
    </xdr:from>
    <xdr:ext cx="762000" cy="259045"/>
    <xdr:sp macro="" textlink="">
      <xdr:nvSpPr>
        <xdr:cNvPr id="275" name="給与水準   （国との比較）該当値テキスト"/>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72389</xdr:rowOff>
    </xdr:from>
    <xdr:to>
      <xdr:col>77</xdr:col>
      <xdr:colOff>95250</xdr:colOff>
      <xdr:row>88</xdr:row>
      <xdr:rowOff>2539</xdr:rowOff>
    </xdr:to>
    <xdr:sp macro="" textlink="">
      <xdr:nvSpPr>
        <xdr:cNvPr id="276" name="楕円 275"/>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158766</xdr:rowOff>
    </xdr:from>
    <xdr:ext cx="736600" cy="259045"/>
    <xdr:sp macro="" textlink="">
      <xdr:nvSpPr>
        <xdr:cNvPr id="277" name="テキスト ボックス 276"/>
        <xdr:cNvSpPr txBox="1"/>
      </xdr:nvSpPr>
      <xdr:spPr>
        <a:xfrm>
          <a:off x="15798800" y="1507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8" name="楕円 277"/>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9" name="テキスト ボックス 278"/>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80" name="楕円 279"/>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81" name="テキスト ボックス 280"/>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2" name="楕円 281"/>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3" name="テキスト ボックス 282"/>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31</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月の職員数は、学校用務業務及び学校給食業務の委託、学校事務業務の嘱託職員化等により減員を図る一方で、再任用職員のうちフルタイム職員割合の増加等により、平成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年と比較して普通会計全体で</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人の増となり、人口千人当たり職員数は前年度の値と同数となった。</a:t>
          </a:r>
          <a:endParaRPr lang="ja-JP" altLang="ja-JP" sz="1050">
            <a:effectLst/>
          </a:endParaRPr>
        </a:p>
        <a:p>
          <a:r>
            <a:rPr kumimoji="1" lang="ja-JP" altLang="ja-JP" sz="900">
              <a:solidFill>
                <a:schemeClr val="dk1"/>
              </a:solidFill>
              <a:effectLst/>
              <a:latin typeface="+mn-lt"/>
              <a:ea typeface="+mn-ea"/>
              <a:cs typeface="+mn-cs"/>
            </a:rPr>
            <a:t>定数管理の計画として、町田市定数管理計画（</a:t>
          </a:r>
          <a:r>
            <a:rPr kumimoji="1" lang="en-US" altLang="ja-JP" sz="900">
              <a:solidFill>
                <a:schemeClr val="dk1"/>
              </a:solidFill>
              <a:effectLst/>
              <a:latin typeface="+mn-lt"/>
              <a:ea typeface="+mn-ea"/>
              <a:cs typeface="+mn-cs"/>
            </a:rPr>
            <a:t>2017</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2021</a:t>
          </a:r>
          <a:r>
            <a:rPr kumimoji="1" lang="ja-JP" altLang="ja-JP" sz="900">
              <a:solidFill>
                <a:schemeClr val="dk1"/>
              </a:solidFill>
              <a:effectLst/>
              <a:latin typeface="+mn-lt"/>
              <a:ea typeface="+mn-ea"/>
              <a:cs typeface="+mn-cs"/>
            </a:rPr>
            <a:t>年度）を平成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年度中に策定した。この計画では、「市の事務を執行するために必要な職員の数」と定義した</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定数</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について、平成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年度定数</a:t>
          </a:r>
          <a:r>
            <a:rPr kumimoji="1" lang="en-US" altLang="ja-JP" sz="900">
              <a:solidFill>
                <a:schemeClr val="dk1"/>
              </a:solidFill>
              <a:effectLst/>
              <a:latin typeface="+mn-lt"/>
              <a:ea typeface="+mn-ea"/>
              <a:cs typeface="+mn-cs"/>
            </a:rPr>
            <a:t>2195</a:t>
          </a:r>
          <a:r>
            <a:rPr kumimoji="1" lang="ja-JP" altLang="ja-JP" sz="900">
              <a:solidFill>
                <a:schemeClr val="dk1"/>
              </a:solidFill>
              <a:effectLst/>
              <a:latin typeface="+mn-lt"/>
              <a:ea typeface="+mn-ea"/>
              <a:cs typeface="+mn-cs"/>
            </a:rPr>
            <a:t>人に対して、平成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年度から令和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年度までの年度別目標値を定め、令和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年度定数を</a:t>
          </a:r>
          <a:r>
            <a:rPr kumimoji="1" lang="en-US" altLang="ja-JP" sz="900">
              <a:solidFill>
                <a:schemeClr val="dk1"/>
              </a:solidFill>
              <a:effectLst/>
              <a:latin typeface="+mn-lt"/>
              <a:ea typeface="+mn-ea"/>
              <a:cs typeface="+mn-cs"/>
            </a:rPr>
            <a:t>2065</a:t>
          </a:r>
          <a:r>
            <a:rPr kumimoji="1" lang="ja-JP" altLang="ja-JP" sz="900">
              <a:solidFill>
                <a:schemeClr val="dk1"/>
              </a:solidFill>
              <a:effectLst/>
              <a:latin typeface="+mn-lt"/>
              <a:ea typeface="+mn-ea"/>
              <a:cs typeface="+mn-cs"/>
            </a:rPr>
            <a:t>人にすることを定めている。平成</a:t>
          </a:r>
          <a:r>
            <a:rPr kumimoji="1" lang="en-US" altLang="ja-JP" sz="900">
              <a:solidFill>
                <a:schemeClr val="dk1"/>
              </a:solidFill>
              <a:effectLst/>
              <a:latin typeface="+mn-lt"/>
              <a:ea typeface="+mn-ea"/>
              <a:cs typeface="+mn-cs"/>
            </a:rPr>
            <a:t>31</a:t>
          </a:r>
          <a:r>
            <a:rPr kumimoji="1" lang="ja-JP" altLang="ja-JP" sz="900">
              <a:solidFill>
                <a:schemeClr val="dk1"/>
              </a:solidFill>
              <a:effectLst/>
              <a:latin typeface="+mn-lt"/>
              <a:ea typeface="+mn-ea"/>
              <a:cs typeface="+mn-cs"/>
            </a:rPr>
            <a:t>年度の定数は年度別目標値である</a:t>
          </a:r>
          <a:r>
            <a:rPr kumimoji="1" lang="en-US" altLang="ja-JP" sz="900">
              <a:solidFill>
                <a:schemeClr val="dk1"/>
              </a:solidFill>
              <a:effectLst/>
              <a:latin typeface="+mn-lt"/>
              <a:ea typeface="+mn-ea"/>
              <a:cs typeface="+mn-cs"/>
            </a:rPr>
            <a:t>2146</a:t>
          </a:r>
          <a:r>
            <a:rPr kumimoji="1" lang="ja-JP" altLang="ja-JP" sz="900">
              <a:solidFill>
                <a:schemeClr val="dk1"/>
              </a:solidFill>
              <a:effectLst/>
              <a:latin typeface="+mn-lt"/>
              <a:ea typeface="+mn-ea"/>
              <a:cs typeface="+mn-cs"/>
            </a:rPr>
            <a:t>人より</a:t>
          </a:r>
          <a:r>
            <a:rPr kumimoji="1" lang="en-US" altLang="ja-JP" sz="900">
              <a:solidFill>
                <a:schemeClr val="dk1"/>
              </a:solidFill>
              <a:effectLst/>
              <a:latin typeface="+mn-lt"/>
              <a:ea typeface="+mn-ea"/>
              <a:cs typeface="+mn-cs"/>
            </a:rPr>
            <a:t>9</a:t>
          </a:r>
          <a:r>
            <a:rPr kumimoji="1" lang="ja-JP" altLang="ja-JP" sz="900">
              <a:solidFill>
                <a:schemeClr val="dk1"/>
              </a:solidFill>
              <a:effectLst/>
              <a:latin typeface="+mn-lt"/>
              <a:ea typeface="+mn-ea"/>
              <a:cs typeface="+mn-cs"/>
            </a:rPr>
            <a:t>人少ない</a:t>
          </a:r>
          <a:r>
            <a:rPr kumimoji="1" lang="en-US" altLang="ja-JP" sz="900">
              <a:solidFill>
                <a:schemeClr val="dk1"/>
              </a:solidFill>
              <a:effectLst/>
              <a:latin typeface="+mn-lt"/>
              <a:ea typeface="+mn-ea"/>
              <a:cs typeface="+mn-cs"/>
            </a:rPr>
            <a:t>2137</a:t>
          </a:r>
          <a:r>
            <a:rPr kumimoji="1" lang="ja-JP" altLang="ja-JP" sz="900">
              <a:solidFill>
                <a:schemeClr val="dk1"/>
              </a:solidFill>
              <a:effectLst/>
              <a:latin typeface="+mn-lt"/>
              <a:ea typeface="+mn-ea"/>
              <a:cs typeface="+mn-cs"/>
            </a:rPr>
            <a:t>人であり、より効率的な執行体制を構築した。今後も社会情勢等の環境変化を踏まえ、市職員の役割の再整理及び業務の簡素化・効率化を推進し、適切な定数管理に努める。</a:t>
          </a:r>
          <a:endParaRPr lang="ja-JP" altLang="ja-JP" sz="105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5" name="直線コネクタ 314"/>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6" name="定員管理の状況最小値テキスト"/>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7" name="直線コネクタ 316"/>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18"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19" name="直線コネクタ 318"/>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148590</xdr:rowOff>
    </xdr:from>
    <xdr:to>
      <xdr:col>81</xdr:col>
      <xdr:colOff>44450</xdr:colOff>
      <xdr:row>59</xdr:row>
      <xdr:rowOff>148590</xdr:rowOff>
    </xdr:to>
    <xdr:cxnSp macro="">
      <xdr:nvCxnSpPr>
        <xdr:cNvPr id="320" name="直線コネクタ 319"/>
        <xdr:cNvCxnSpPr/>
      </xdr:nvCxnSpPr>
      <xdr:spPr>
        <a:xfrm>
          <a:off x="16179800" y="10264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124460</xdr:rowOff>
    </xdr:from>
    <xdr:to>
      <xdr:col>77</xdr:col>
      <xdr:colOff>44450</xdr:colOff>
      <xdr:row>59</xdr:row>
      <xdr:rowOff>148590</xdr:rowOff>
    </xdr:to>
    <xdr:cxnSp macro="">
      <xdr:nvCxnSpPr>
        <xdr:cNvPr id="323" name="直線コネクタ 322"/>
        <xdr:cNvCxnSpPr/>
      </xdr:nvCxnSpPr>
      <xdr:spPr>
        <a:xfrm>
          <a:off x="15290800" y="102400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4" name="フローチャート: 判断 323"/>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25" name="テキスト ボックス 324"/>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121013</xdr:rowOff>
    </xdr:from>
    <xdr:to>
      <xdr:col>72</xdr:col>
      <xdr:colOff>203200</xdr:colOff>
      <xdr:row>59</xdr:row>
      <xdr:rowOff>124460</xdr:rowOff>
    </xdr:to>
    <xdr:cxnSp macro="">
      <xdr:nvCxnSpPr>
        <xdr:cNvPr id="326" name="直線コネクタ 325"/>
        <xdr:cNvCxnSpPr/>
      </xdr:nvCxnSpPr>
      <xdr:spPr>
        <a:xfrm>
          <a:off x="14401800" y="1023656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7" name="フローチャート: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121013</xdr:rowOff>
    </xdr:from>
    <xdr:to>
      <xdr:col>68</xdr:col>
      <xdr:colOff>152400</xdr:colOff>
      <xdr:row>59</xdr:row>
      <xdr:rowOff>134801</xdr:rowOff>
    </xdr:to>
    <xdr:cxnSp macro="">
      <xdr:nvCxnSpPr>
        <xdr:cNvPr id="329" name="直線コネクタ 328"/>
        <xdr:cNvCxnSpPr/>
      </xdr:nvCxnSpPr>
      <xdr:spPr>
        <a:xfrm flipV="1">
          <a:off x="13512800" y="102365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65133</xdr:rowOff>
    </xdr:from>
    <xdr:to>
      <xdr:col>68</xdr:col>
      <xdr:colOff>203200</xdr:colOff>
      <xdr:row>61</xdr:row>
      <xdr:rowOff>166733</xdr:rowOff>
    </xdr:to>
    <xdr:sp macro="" textlink="">
      <xdr:nvSpPr>
        <xdr:cNvPr id="330" name="フローチャート: 判断 329"/>
        <xdr:cNvSpPr/>
      </xdr:nvSpPr>
      <xdr:spPr>
        <a:xfrm>
          <a:off x="14351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151510</xdr:rowOff>
    </xdr:from>
    <xdr:ext cx="762000" cy="259045"/>
    <xdr:sp macro="" textlink="">
      <xdr:nvSpPr>
        <xdr:cNvPr id="331" name="テキスト ボックス 330"/>
        <xdr:cNvSpPr txBox="1"/>
      </xdr:nvSpPr>
      <xdr:spPr>
        <a:xfrm>
          <a:off x="14020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97790</xdr:rowOff>
    </xdr:from>
    <xdr:to>
      <xdr:col>81</xdr:col>
      <xdr:colOff>95250</xdr:colOff>
      <xdr:row>60</xdr:row>
      <xdr:rowOff>27940</xdr:rowOff>
    </xdr:to>
    <xdr:sp macro="" textlink="">
      <xdr:nvSpPr>
        <xdr:cNvPr id="339" name="楕円 338"/>
        <xdr:cNvSpPr/>
      </xdr:nvSpPr>
      <xdr:spPr>
        <a:xfrm>
          <a:off x="169672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114317</xdr:rowOff>
    </xdr:from>
    <xdr:ext cx="762000" cy="259045"/>
    <xdr:sp macro="" textlink="">
      <xdr:nvSpPr>
        <xdr:cNvPr id="340" name="定員管理の状況該当値テキスト"/>
        <xdr:cNvSpPr txBox="1"/>
      </xdr:nvSpPr>
      <xdr:spPr>
        <a:xfrm>
          <a:off x="171069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97790</xdr:rowOff>
    </xdr:from>
    <xdr:to>
      <xdr:col>77</xdr:col>
      <xdr:colOff>95250</xdr:colOff>
      <xdr:row>60</xdr:row>
      <xdr:rowOff>27940</xdr:rowOff>
    </xdr:to>
    <xdr:sp macro="" textlink="">
      <xdr:nvSpPr>
        <xdr:cNvPr id="341" name="楕円 340"/>
        <xdr:cNvSpPr/>
      </xdr:nvSpPr>
      <xdr:spPr>
        <a:xfrm>
          <a:off x="16129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38117</xdr:rowOff>
    </xdr:from>
    <xdr:ext cx="736600" cy="259045"/>
    <xdr:sp macro="" textlink="">
      <xdr:nvSpPr>
        <xdr:cNvPr id="342" name="テキスト ボックス 341"/>
        <xdr:cNvSpPr txBox="1"/>
      </xdr:nvSpPr>
      <xdr:spPr>
        <a:xfrm>
          <a:off x="15798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73660</xdr:rowOff>
    </xdr:from>
    <xdr:to>
      <xdr:col>73</xdr:col>
      <xdr:colOff>44450</xdr:colOff>
      <xdr:row>60</xdr:row>
      <xdr:rowOff>3810</xdr:rowOff>
    </xdr:to>
    <xdr:sp macro="" textlink="">
      <xdr:nvSpPr>
        <xdr:cNvPr id="343" name="楕円 342"/>
        <xdr:cNvSpPr/>
      </xdr:nvSpPr>
      <xdr:spPr>
        <a:xfrm>
          <a:off x="15240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13987</xdr:rowOff>
    </xdr:from>
    <xdr:ext cx="762000" cy="259045"/>
    <xdr:sp macro="" textlink="">
      <xdr:nvSpPr>
        <xdr:cNvPr id="344" name="テキスト ボックス 343"/>
        <xdr:cNvSpPr txBox="1"/>
      </xdr:nvSpPr>
      <xdr:spPr>
        <a:xfrm>
          <a:off x="14909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70213</xdr:rowOff>
    </xdr:from>
    <xdr:to>
      <xdr:col>68</xdr:col>
      <xdr:colOff>203200</xdr:colOff>
      <xdr:row>60</xdr:row>
      <xdr:rowOff>363</xdr:rowOff>
    </xdr:to>
    <xdr:sp macro="" textlink="">
      <xdr:nvSpPr>
        <xdr:cNvPr id="345" name="楕円 344"/>
        <xdr:cNvSpPr/>
      </xdr:nvSpPr>
      <xdr:spPr>
        <a:xfrm>
          <a:off x="14351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10540</xdr:rowOff>
    </xdr:from>
    <xdr:ext cx="762000" cy="259045"/>
    <xdr:sp macro="" textlink="">
      <xdr:nvSpPr>
        <xdr:cNvPr id="346" name="テキスト ボックス 345"/>
        <xdr:cNvSpPr txBox="1"/>
      </xdr:nvSpPr>
      <xdr:spPr>
        <a:xfrm>
          <a:off x="14020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84001</xdr:rowOff>
    </xdr:from>
    <xdr:to>
      <xdr:col>64</xdr:col>
      <xdr:colOff>152400</xdr:colOff>
      <xdr:row>60</xdr:row>
      <xdr:rowOff>14151</xdr:rowOff>
    </xdr:to>
    <xdr:sp macro="" textlink="">
      <xdr:nvSpPr>
        <xdr:cNvPr id="347" name="楕円 346"/>
        <xdr:cNvSpPr/>
      </xdr:nvSpPr>
      <xdr:spPr>
        <a:xfrm>
          <a:off x="13462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24328</xdr:rowOff>
    </xdr:from>
    <xdr:ext cx="762000" cy="259045"/>
    <xdr:sp macro="" textlink="">
      <xdr:nvSpPr>
        <xdr:cNvPr id="348" name="テキスト ボックス 347"/>
        <xdr:cNvSpPr txBox="1"/>
      </xdr:nvSpPr>
      <xdr:spPr>
        <a:xfrm>
          <a:off x="13131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平成</a:t>
          </a:r>
          <a:r>
            <a:rPr kumimoji="1" lang="en-US" altLang="ja-JP" sz="1200">
              <a:latin typeface="+mn-ea"/>
              <a:ea typeface="+mn-ea"/>
            </a:rPr>
            <a:t>29</a:t>
          </a:r>
          <a:r>
            <a:rPr kumimoji="1" lang="ja-JP" altLang="en-US" sz="1200">
              <a:latin typeface="+mn-ea"/>
              <a:ea typeface="+mn-ea"/>
            </a:rPr>
            <a:t>年度と比較して</a:t>
          </a:r>
          <a:r>
            <a:rPr kumimoji="1" lang="en-US" altLang="ja-JP" sz="1200">
              <a:latin typeface="+mn-ea"/>
              <a:ea typeface="+mn-ea"/>
            </a:rPr>
            <a:t>0.3</a:t>
          </a:r>
          <a:r>
            <a:rPr kumimoji="1" lang="ja-JP" altLang="en-US" sz="1200">
              <a:latin typeface="+mn-ea"/>
              <a:ea typeface="+mn-ea"/>
            </a:rPr>
            <a:t>ポイント上昇したものの、類似団体においては</a:t>
          </a:r>
          <a:r>
            <a:rPr kumimoji="1" lang="en-US" altLang="ja-JP" sz="1200">
              <a:latin typeface="+mn-ea"/>
              <a:ea typeface="+mn-ea"/>
            </a:rPr>
            <a:t>2</a:t>
          </a:r>
          <a:r>
            <a:rPr kumimoji="1" lang="ja-JP" altLang="en-US" sz="1200">
              <a:latin typeface="+mn-ea"/>
              <a:ea typeface="+mn-ea"/>
            </a:rPr>
            <a:t>位である。</a:t>
          </a:r>
          <a:endParaRPr kumimoji="1" lang="en-US" altLang="ja-JP" sz="1200">
            <a:latin typeface="+mn-ea"/>
            <a:ea typeface="+mn-ea"/>
          </a:endParaRPr>
        </a:p>
        <a:p>
          <a:r>
            <a:rPr kumimoji="1" lang="ja-JP" altLang="en-US" sz="1200">
              <a:latin typeface="+mn-ea"/>
              <a:ea typeface="+mn-ea"/>
            </a:rPr>
            <a:t>上昇した主な要因としては、臨時財政対策債発行可能額の増加に伴い、実質公債費比率の分母となる標準財政規模が</a:t>
          </a:r>
          <a:r>
            <a:rPr kumimoji="1" lang="en-US" altLang="ja-JP" sz="1200">
              <a:latin typeface="+mn-ea"/>
              <a:ea typeface="+mn-ea"/>
            </a:rPr>
            <a:t>8.0</a:t>
          </a:r>
          <a:r>
            <a:rPr kumimoji="1" lang="ja-JP" altLang="en-US" sz="1200">
              <a:latin typeface="+mn-ea"/>
              <a:ea typeface="+mn-ea"/>
            </a:rPr>
            <a:t>億円増加したためである。</a:t>
          </a:r>
          <a:endParaRPr kumimoji="1" lang="en-US" altLang="ja-JP" sz="1200">
            <a:latin typeface="+mn-ea"/>
            <a:ea typeface="+mn-ea"/>
          </a:endParaRPr>
        </a:p>
        <a:p>
          <a:r>
            <a:rPr kumimoji="1" lang="ja-JP" altLang="en-US" sz="1200">
              <a:latin typeface="+mn-ea"/>
              <a:ea typeface="+mn-ea"/>
            </a:rPr>
            <a:t>今後も適正水準の維持を目指す。</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55336</xdr:rowOff>
    </xdr:from>
    <xdr:to>
      <xdr:col>81</xdr:col>
      <xdr:colOff>44450</xdr:colOff>
      <xdr:row>37</xdr:row>
      <xdr:rowOff>89807</xdr:rowOff>
    </xdr:to>
    <xdr:cxnSp macro="">
      <xdr:nvCxnSpPr>
        <xdr:cNvPr id="383" name="直線コネクタ 382"/>
        <xdr:cNvCxnSpPr/>
      </xdr:nvCxnSpPr>
      <xdr:spPr>
        <a:xfrm>
          <a:off x="16179800" y="63989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4"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5" name="フローチャート: 判断 384"/>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146352</xdr:rowOff>
    </xdr:from>
    <xdr:to>
      <xdr:col>77</xdr:col>
      <xdr:colOff>44450</xdr:colOff>
      <xdr:row>37</xdr:row>
      <xdr:rowOff>55336</xdr:rowOff>
    </xdr:to>
    <xdr:cxnSp macro="">
      <xdr:nvCxnSpPr>
        <xdr:cNvPr id="386" name="直線コネクタ 385"/>
        <xdr:cNvCxnSpPr/>
      </xdr:nvCxnSpPr>
      <xdr:spPr>
        <a:xfrm>
          <a:off x="15290800" y="631855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7" name="フローチャート: 判断 386"/>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8" name="テキスト ボックス 387"/>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100390</xdr:rowOff>
    </xdr:from>
    <xdr:to>
      <xdr:col>72</xdr:col>
      <xdr:colOff>203200</xdr:colOff>
      <xdr:row>36</xdr:row>
      <xdr:rowOff>146352</xdr:rowOff>
    </xdr:to>
    <xdr:cxnSp macro="">
      <xdr:nvCxnSpPr>
        <xdr:cNvPr id="389" name="直線コネクタ 388"/>
        <xdr:cNvCxnSpPr/>
      </xdr:nvCxnSpPr>
      <xdr:spPr>
        <a:xfrm>
          <a:off x="14401800" y="627259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1" name="テキスト ボックス 390"/>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65919</xdr:rowOff>
    </xdr:from>
    <xdr:to>
      <xdr:col>68</xdr:col>
      <xdr:colOff>152400</xdr:colOff>
      <xdr:row>36</xdr:row>
      <xdr:rowOff>100390</xdr:rowOff>
    </xdr:to>
    <xdr:cxnSp macro="">
      <xdr:nvCxnSpPr>
        <xdr:cNvPr id="392" name="直線コネクタ 391"/>
        <xdr:cNvCxnSpPr/>
      </xdr:nvCxnSpPr>
      <xdr:spPr>
        <a:xfrm>
          <a:off x="13512800" y="623811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30238</xdr:rowOff>
    </xdr:from>
    <xdr:to>
      <xdr:col>68</xdr:col>
      <xdr:colOff>203200</xdr:colOff>
      <xdr:row>40</xdr:row>
      <xdr:rowOff>131838</xdr:rowOff>
    </xdr:to>
    <xdr:sp macro="" textlink="">
      <xdr:nvSpPr>
        <xdr:cNvPr id="393" name="フローチャート: 判断 392"/>
        <xdr:cNvSpPr/>
      </xdr:nvSpPr>
      <xdr:spPr>
        <a:xfrm>
          <a:off x="14351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116615</xdr:rowOff>
    </xdr:from>
    <xdr:ext cx="762000" cy="259045"/>
    <xdr:sp macro="" textlink="">
      <xdr:nvSpPr>
        <xdr:cNvPr id="394" name="テキスト ボックス 393"/>
        <xdr:cNvSpPr txBox="1"/>
      </xdr:nvSpPr>
      <xdr:spPr>
        <a:xfrm>
          <a:off x="14020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6" name="テキスト ボックス 395"/>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39007</xdr:rowOff>
    </xdr:from>
    <xdr:to>
      <xdr:col>81</xdr:col>
      <xdr:colOff>95250</xdr:colOff>
      <xdr:row>37</xdr:row>
      <xdr:rowOff>140607</xdr:rowOff>
    </xdr:to>
    <xdr:sp macro="" textlink="">
      <xdr:nvSpPr>
        <xdr:cNvPr id="402" name="楕円 401"/>
        <xdr:cNvSpPr/>
      </xdr:nvSpPr>
      <xdr:spPr>
        <a:xfrm>
          <a:off x="169672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55534</xdr:rowOff>
    </xdr:from>
    <xdr:ext cx="762000" cy="259045"/>
    <xdr:sp macro="" textlink="">
      <xdr:nvSpPr>
        <xdr:cNvPr id="403" name="公債費負担の状況該当値テキスト"/>
        <xdr:cNvSpPr txBox="1"/>
      </xdr:nvSpPr>
      <xdr:spPr>
        <a:xfrm>
          <a:off x="17106900" y="622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4536</xdr:rowOff>
    </xdr:from>
    <xdr:to>
      <xdr:col>77</xdr:col>
      <xdr:colOff>95250</xdr:colOff>
      <xdr:row>37</xdr:row>
      <xdr:rowOff>106136</xdr:rowOff>
    </xdr:to>
    <xdr:sp macro="" textlink="">
      <xdr:nvSpPr>
        <xdr:cNvPr id="404" name="楕円 403"/>
        <xdr:cNvSpPr/>
      </xdr:nvSpPr>
      <xdr:spPr>
        <a:xfrm>
          <a:off x="16129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116313</xdr:rowOff>
    </xdr:from>
    <xdr:ext cx="736600" cy="259045"/>
    <xdr:sp macro="" textlink="">
      <xdr:nvSpPr>
        <xdr:cNvPr id="405" name="テキスト ボックス 404"/>
        <xdr:cNvSpPr txBox="1"/>
      </xdr:nvSpPr>
      <xdr:spPr>
        <a:xfrm>
          <a:off x="15798800" y="611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95552</xdr:rowOff>
    </xdr:from>
    <xdr:to>
      <xdr:col>73</xdr:col>
      <xdr:colOff>44450</xdr:colOff>
      <xdr:row>37</xdr:row>
      <xdr:rowOff>25702</xdr:rowOff>
    </xdr:to>
    <xdr:sp macro="" textlink="">
      <xdr:nvSpPr>
        <xdr:cNvPr id="406" name="楕円 405"/>
        <xdr:cNvSpPr/>
      </xdr:nvSpPr>
      <xdr:spPr>
        <a:xfrm>
          <a:off x="15240000" y="62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35879</xdr:rowOff>
    </xdr:from>
    <xdr:ext cx="762000" cy="259045"/>
    <xdr:sp macro="" textlink="">
      <xdr:nvSpPr>
        <xdr:cNvPr id="407" name="テキスト ボックス 406"/>
        <xdr:cNvSpPr txBox="1"/>
      </xdr:nvSpPr>
      <xdr:spPr>
        <a:xfrm>
          <a:off x="14909800" y="603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49590</xdr:rowOff>
    </xdr:from>
    <xdr:to>
      <xdr:col>68</xdr:col>
      <xdr:colOff>203200</xdr:colOff>
      <xdr:row>36</xdr:row>
      <xdr:rowOff>151190</xdr:rowOff>
    </xdr:to>
    <xdr:sp macro="" textlink="">
      <xdr:nvSpPr>
        <xdr:cNvPr id="408" name="楕円 407"/>
        <xdr:cNvSpPr/>
      </xdr:nvSpPr>
      <xdr:spPr>
        <a:xfrm>
          <a:off x="143510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161367</xdr:rowOff>
    </xdr:from>
    <xdr:ext cx="762000" cy="259045"/>
    <xdr:sp macro="" textlink="">
      <xdr:nvSpPr>
        <xdr:cNvPr id="409" name="テキスト ボックス 408"/>
        <xdr:cNvSpPr txBox="1"/>
      </xdr:nvSpPr>
      <xdr:spPr>
        <a:xfrm>
          <a:off x="14020800" y="599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15119</xdr:rowOff>
    </xdr:from>
    <xdr:to>
      <xdr:col>64</xdr:col>
      <xdr:colOff>152400</xdr:colOff>
      <xdr:row>36</xdr:row>
      <xdr:rowOff>116719</xdr:rowOff>
    </xdr:to>
    <xdr:sp macro="" textlink="">
      <xdr:nvSpPr>
        <xdr:cNvPr id="410" name="楕円 409"/>
        <xdr:cNvSpPr/>
      </xdr:nvSpPr>
      <xdr:spPr>
        <a:xfrm>
          <a:off x="13462000" y="61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126896</xdr:rowOff>
    </xdr:from>
    <xdr:ext cx="762000" cy="259045"/>
    <xdr:sp macro="" textlink="">
      <xdr:nvSpPr>
        <xdr:cNvPr id="411" name="テキスト ボックス 410"/>
        <xdr:cNvSpPr txBox="1"/>
      </xdr:nvSpPr>
      <xdr:spPr>
        <a:xfrm>
          <a:off x="13131800" y="595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30</a:t>
          </a:r>
          <a:r>
            <a:rPr lang="ja-JP" altLang="ja-JP" sz="1100">
              <a:solidFill>
                <a:schemeClr val="dk1"/>
              </a:solidFill>
              <a:effectLst/>
              <a:latin typeface="+mn-ea"/>
              <a:ea typeface="+mn-ea"/>
              <a:cs typeface="+mn-cs"/>
            </a:rPr>
            <a:t>年度は将来負担額</a:t>
          </a:r>
          <a:r>
            <a:rPr lang="en-US" altLang="ja-JP" sz="1100">
              <a:solidFill>
                <a:schemeClr val="dk1"/>
              </a:solidFill>
              <a:effectLst/>
              <a:latin typeface="+mn-ea"/>
              <a:ea typeface="+mn-ea"/>
              <a:cs typeface="+mn-cs"/>
            </a:rPr>
            <a:t>1,153</a:t>
          </a:r>
          <a:r>
            <a:rPr lang="ja-JP" altLang="ja-JP" sz="1100">
              <a:solidFill>
                <a:schemeClr val="dk1"/>
              </a:solidFill>
              <a:effectLst/>
              <a:latin typeface="+mn-ea"/>
              <a:ea typeface="+mn-ea"/>
              <a:cs typeface="+mn-cs"/>
            </a:rPr>
            <a:t>億</a:t>
          </a:r>
          <a:r>
            <a:rPr lang="en-US" altLang="ja-JP" sz="1100">
              <a:solidFill>
                <a:schemeClr val="dk1"/>
              </a:solidFill>
              <a:effectLst/>
              <a:latin typeface="+mn-ea"/>
              <a:ea typeface="+mn-ea"/>
              <a:cs typeface="+mn-cs"/>
            </a:rPr>
            <a:t>2</a:t>
          </a:r>
          <a:r>
            <a:rPr lang="ja-JP" altLang="ja-JP" sz="1100">
              <a:solidFill>
                <a:schemeClr val="dk1"/>
              </a:solidFill>
              <a:effectLst/>
              <a:latin typeface="+mn-ea"/>
              <a:ea typeface="+mn-ea"/>
              <a:cs typeface="+mn-cs"/>
            </a:rPr>
            <a:t>千万円に対し、控除される充当可能財源が</a:t>
          </a:r>
          <a:r>
            <a:rPr lang="en-US" altLang="ja-JP" sz="1100">
              <a:solidFill>
                <a:schemeClr val="dk1"/>
              </a:solidFill>
              <a:effectLst/>
              <a:latin typeface="+mn-ea"/>
              <a:ea typeface="+mn-ea"/>
              <a:cs typeface="+mn-cs"/>
            </a:rPr>
            <a:t>1,205</a:t>
          </a:r>
          <a:r>
            <a:rPr lang="ja-JP" altLang="ja-JP" sz="1100">
              <a:solidFill>
                <a:schemeClr val="dk1"/>
              </a:solidFill>
              <a:effectLst/>
              <a:latin typeface="+mn-ea"/>
              <a:ea typeface="+mn-ea"/>
              <a:cs typeface="+mn-cs"/>
            </a:rPr>
            <a:t>億</a:t>
          </a:r>
          <a:r>
            <a:rPr lang="en-US" altLang="ja-JP" sz="1100">
              <a:solidFill>
                <a:schemeClr val="dk1"/>
              </a:solidFill>
              <a:effectLst/>
              <a:latin typeface="+mn-ea"/>
              <a:ea typeface="+mn-ea"/>
              <a:cs typeface="+mn-cs"/>
            </a:rPr>
            <a:t>8</a:t>
          </a:r>
          <a:r>
            <a:rPr lang="ja-JP" altLang="ja-JP" sz="1100">
              <a:solidFill>
                <a:schemeClr val="dk1"/>
              </a:solidFill>
              <a:effectLst/>
              <a:latin typeface="+mn-ea"/>
              <a:ea typeface="+mn-ea"/>
              <a:cs typeface="+mn-cs"/>
            </a:rPr>
            <a:t>千万円あり、差引の結果将来負担額が生じて</a:t>
          </a:r>
          <a:r>
            <a:rPr lang="ja-JP" altLang="en-US" sz="1100">
              <a:solidFill>
                <a:schemeClr val="dk1"/>
              </a:solidFill>
              <a:effectLst/>
              <a:latin typeface="+mn-ea"/>
              <a:ea typeface="+mn-ea"/>
              <a:cs typeface="+mn-cs"/>
            </a:rPr>
            <a:t>いない</a:t>
          </a:r>
          <a:r>
            <a:rPr lang="ja-JP" altLang="ja-JP" sz="1100">
              <a:solidFill>
                <a:schemeClr val="dk1"/>
              </a:solidFill>
              <a:effectLst/>
              <a:latin typeface="+mn-ea"/>
              <a:ea typeface="+mn-ea"/>
              <a:cs typeface="+mn-cs"/>
            </a:rPr>
            <a:t>。</a:t>
          </a:r>
          <a:endParaRPr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ea"/>
              <a:ea typeface="+mn-ea"/>
              <a:cs typeface="+mn-cs"/>
            </a:rPr>
            <a:t>また、平成</a:t>
          </a:r>
          <a:r>
            <a:rPr lang="en-US" altLang="ja-JP" sz="1100">
              <a:solidFill>
                <a:schemeClr val="dk1"/>
              </a:solidFill>
              <a:effectLst/>
              <a:latin typeface="+mn-ea"/>
              <a:ea typeface="+mn-ea"/>
              <a:cs typeface="+mn-cs"/>
            </a:rPr>
            <a:t>29</a:t>
          </a:r>
          <a:r>
            <a:rPr lang="ja-JP" altLang="en-US" sz="1100">
              <a:solidFill>
                <a:schemeClr val="dk1"/>
              </a:solidFill>
              <a:effectLst/>
              <a:latin typeface="+mn-ea"/>
              <a:ea typeface="+mn-ea"/>
              <a:cs typeface="+mn-cs"/>
            </a:rPr>
            <a:t>年度と比較して公営企業等繰入見込額が減少し、充当可能特定歳入が減少している。</a:t>
          </a:r>
          <a:endParaRPr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ea"/>
              <a:ea typeface="+mn-ea"/>
              <a:cs typeface="+mn-cs"/>
            </a:rPr>
            <a:t>今後も、将来負担の増大を招くことがないよう地方債の管理を徹底する。</a:t>
          </a:r>
          <a:endParaRPr lang="ja-JP" altLang="ja-JP" sz="1100">
            <a:solidFill>
              <a:schemeClr val="dk1"/>
            </a:solidFill>
            <a:effectLst/>
            <a:latin typeface="+mn-ea"/>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0" name="直線コネクタ 439"/>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1" name="将来負担の状況最小値テキスト"/>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2" name="直線コネクタ 441"/>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53851</xdr:rowOff>
    </xdr:from>
    <xdr:ext cx="762000" cy="259045"/>
    <xdr:sp macro="" textlink="">
      <xdr:nvSpPr>
        <xdr:cNvPr id="445" name="将来負担の状況平均値テキスト"/>
        <xdr:cNvSpPr txBox="1"/>
      </xdr:nvSpPr>
      <xdr:spPr>
        <a:xfrm>
          <a:off x="17106900" y="2454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46" name="フローチャート: 判断 445"/>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47" name="フローチャート: 判断 446"/>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93150</xdr:rowOff>
    </xdr:from>
    <xdr:ext cx="736600" cy="259045"/>
    <xdr:sp macro="" textlink="">
      <xdr:nvSpPr>
        <xdr:cNvPr id="448" name="テキスト ボックス 447"/>
        <xdr:cNvSpPr txBox="1"/>
      </xdr:nvSpPr>
      <xdr:spPr>
        <a:xfrm>
          <a:off x="15798800" y="232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142099</xdr:rowOff>
    </xdr:from>
    <xdr:to>
      <xdr:col>73</xdr:col>
      <xdr:colOff>44450</xdr:colOff>
      <xdr:row>15</xdr:row>
      <xdr:rowOff>72249</xdr:rowOff>
    </xdr:to>
    <xdr:sp macro="" textlink="">
      <xdr:nvSpPr>
        <xdr:cNvPr id="449" name="フローチャート: 判断 448"/>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82426</xdr:rowOff>
    </xdr:from>
    <xdr:ext cx="762000" cy="259045"/>
    <xdr:sp macro="" textlink="">
      <xdr:nvSpPr>
        <xdr:cNvPr id="450" name="テキスト ボックス 449"/>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32315</xdr:rowOff>
    </xdr:from>
    <xdr:to>
      <xdr:col>68</xdr:col>
      <xdr:colOff>203200</xdr:colOff>
      <xdr:row>15</xdr:row>
      <xdr:rowOff>133915</xdr:rowOff>
    </xdr:to>
    <xdr:sp macro="" textlink="">
      <xdr:nvSpPr>
        <xdr:cNvPr id="451" name="フローチャート: 判断 450"/>
        <xdr:cNvSpPr/>
      </xdr:nvSpPr>
      <xdr:spPr>
        <a:xfrm>
          <a:off x="14351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144092</xdr:rowOff>
    </xdr:from>
    <xdr:ext cx="762000" cy="259045"/>
    <xdr:sp macro="" textlink="">
      <xdr:nvSpPr>
        <xdr:cNvPr id="452" name="テキスト ボックス 451"/>
        <xdr:cNvSpPr txBox="1"/>
      </xdr:nvSpPr>
      <xdr:spPr>
        <a:xfrm>
          <a:off x="14020800" y="23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3" name="フローチャート: 判断 452"/>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97313</xdr:rowOff>
    </xdr:from>
    <xdr:ext cx="762000" cy="259045"/>
    <xdr:sp macro="" textlink="">
      <xdr:nvSpPr>
        <xdr:cNvPr id="454" name="テキスト ボックス 453"/>
        <xdr:cNvSpPr txBox="1"/>
      </xdr:nvSpPr>
      <xdr:spPr>
        <a:xfrm>
          <a:off x="13131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428,685
422,457
71.55
153,406,933
150,901,331
2,398,845
79,400,416
75,485,197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経常収支比率は、類似団体平均値を下回っている。人口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人あたりの、職員給料決算額については</a:t>
          </a:r>
          <a:r>
            <a:rPr kumimoji="1" lang="en-US" altLang="ja-JP" sz="1300">
              <a:latin typeface="ＭＳ Ｐゴシック" panose="020B0600070205080204" pitchFamily="50" charset="-128"/>
              <a:ea typeface="ＭＳ Ｐゴシック" panose="020B0600070205080204" pitchFamily="50" charset="-128"/>
            </a:rPr>
            <a:t>18,348</a:t>
          </a:r>
          <a:r>
            <a:rPr kumimoji="1" lang="ja-JP" altLang="en-US" sz="1300">
              <a:latin typeface="ＭＳ Ｐゴシック" panose="020B0600070205080204" pitchFamily="50" charset="-128"/>
              <a:ea typeface="ＭＳ Ｐゴシック" panose="020B0600070205080204" pitchFamily="50" charset="-128"/>
            </a:rPr>
            <a:t>円となっており、類似団体平均値</a:t>
          </a:r>
          <a:r>
            <a:rPr kumimoji="1" lang="en-US" altLang="ja-JP" sz="1300">
              <a:latin typeface="ＭＳ Ｐゴシック" panose="020B0600070205080204" pitchFamily="50" charset="-128"/>
              <a:ea typeface="ＭＳ Ｐゴシック" panose="020B0600070205080204" pitchFamily="50" charset="-128"/>
            </a:rPr>
            <a:t>22,303</a:t>
          </a:r>
          <a:r>
            <a:rPr kumimoji="1" lang="ja-JP" altLang="en-US" sz="1300">
              <a:latin typeface="ＭＳ Ｐゴシック" panose="020B0600070205080204" pitchFamily="50" charset="-128"/>
              <a:ea typeface="ＭＳ Ｐゴシック" panose="020B0600070205080204" pitchFamily="50" charset="-128"/>
            </a:rPr>
            <a:t>円や全国市町村平均値</a:t>
          </a:r>
          <a:r>
            <a:rPr kumimoji="1" lang="en-US" altLang="ja-JP" sz="1300">
              <a:latin typeface="ＭＳ Ｐゴシック" panose="020B0600070205080204" pitchFamily="50" charset="-128"/>
              <a:ea typeface="ＭＳ Ｐゴシック" panose="020B0600070205080204" pitchFamily="50" charset="-128"/>
            </a:rPr>
            <a:t>29,589</a:t>
          </a:r>
          <a:r>
            <a:rPr kumimoji="1" lang="ja-JP" altLang="en-US" sz="1300">
              <a:latin typeface="ＭＳ Ｐゴシック" panose="020B0600070205080204" pitchFamily="50" charset="-128"/>
              <a:ea typeface="ＭＳ Ｐゴシック" panose="020B0600070205080204" pitchFamily="50" charset="-128"/>
            </a:rPr>
            <a:t>円と比較して低い基準となっている。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37</xdr:row>
      <xdr:rowOff>77470</xdr:rowOff>
    </xdr:to>
    <xdr:cxnSp macro="">
      <xdr:nvCxnSpPr>
        <xdr:cNvPr id="66" name="直線コネクタ 65"/>
        <xdr:cNvCxnSpPr/>
      </xdr:nvCxnSpPr>
      <xdr:spPr>
        <a:xfrm>
          <a:off x="3987800" y="6398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7" name="人件費平均値テキスト"/>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168910</xdr:rowOff>
    </xdr:to>
    <xdr:cxnSp macro="">
      <xdr:nvCxnSpPr>
        <xdr:cNvPr id="69" name="直線コネクタ 68"/>
        <xdr:cNvCxnSpPr/>
      </xdr:nvCxnSpPr>
      <xdr:spPr>
        <a:xfrm flipV="1">
          <a:off x="3098800" y="63982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5080</xdr:rowOff>
    </xdr:to>
    <xdr:cxnSp macro="">
      <xdr:nvCxnSpPr>
        <xdr:cNvPr id="72" name="直線コネクタ 71"/>
        <xdr:cNvCxnSpPr/>
      </xdr:nvCxnSpPr>
      <xdr:spPr>
        <a:xfrm flipV="1">
          <a:off x="2209800" y="651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74" name="テキスト ボックス 73"/>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38</xdr:row>
      <xdr:rowOff>43180</xdr:rowOff>
    </xdr:to>
    <xdr:cxnSp macro="">
      <xdr:nvCxnSpPr>
        <xdr:cNvPr id="75" name="直線コネクタ 74"/>
        <xdr:cNvCxnSpPr/>
      </xdr:nvCxnSpPr>
      <xdr:spPr>
        <a:xfrm flipV="1">
          <a:off x="1320800" y="6520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43197</xdr:rowOff>
    </xdr:from>
    <xdr:ext cx="762000" cy="259045"/>
    <xdr:sp macro="" textlink="">
      <xdr:nvSpPr>
        <xdr:cNvPr id="86" name="人件費該当値テキスト"/>
        <xdr:cNvSpPr txBox="1"/>
      </xdr:nvSpPr>
      <xdr:spPr>
        <a:xfrm>
          <a:off x="49149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88" name="テキスト ボックス 87"/>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125730</xdr:rowOff>
    </xdr:from>
    <xdr:to>
      <xdr:col>11</xdr:col>
      <xdr:colOff>60325</xdr:colOff>
      <xdr:row>38</xdr:row>
      <xdr:rowOff>55880</xdr:rowOff>
    </xdr:to>
    <xdr:sp macro="" textlink="">
      <xdr:nvSpPr>
        <xdr:cNvPr id="91" name="楕円 90"/>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40657</xdr:rowOff>
    </xdr:from>
    <xdr:ext cx="762000" cy="259045"/>
    <xdr:sp macro="" textlink="">
      <xdr:nvSpPr>
        <xdr:cNvPr id="92" name="テキスト ボックス 91"/>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163830</xdr:rowOff>
    </xdr:from>
    <xdr:to>
      <xdr:col>6</xdr:col>
      <xdr:colOff>171450</xdr:colOff>
      <xdr:row>38</xdr:row>
      <xdr:rowOff>93980</xdr:rowOff>
    </xdr:to>
    <xdr:sp macro="" textlink="">
      <xdr:nvSpPr>
        <xdr:cNvPr id="93" name="楕円 92"/>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78757</xdr:rowOff>
    </xdr:from>
    <xdr:ext cx="762000" cy="259045"/>
    <xdr:sp macro="" textlink="">
      <xdr:nvSpPr>
        <xdr:cNvPr id="94" name="テキスト ボックス 93"/>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これは</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教育推進のため、プロジェクタ等周辺機器を設置したことなどで物品等購入費が増加したことや校務支援システム導入における委託料が増加したことが主な要因である。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159004</xdr:rowOff>
    </xdr:from>
    <xdr:to>
      <xdr:col>82</xdr:col>
      <xdr:colOff>107950</xdr:colOff>
      <xdr:row>15</xdr:row>
      <xdr:rowOff>28702</xdr:rowOff>
    </xdr:to>
    <xdr:cxnSp macro="">
      <xdr:nvCxnSpPr>
        <xdr:cNvPr id="125" name="直線コネクタ 124"/>
        <xdr:cNvCxnSpPr/>
      </xdr:nvCxnSpPr>
      <xdr:spPr>
        <a:xfrm>
          <a:off x="15671800" y="25593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159004</xdr:rowOff>
    </xdr:from>
    <xdr:to>
      <xdr:col>78</xdr:col>
      <xdr:colOff>69850</xdr:colOff>
      <xdr:row>15</xdr:row>
      <xdr:rowOff>33274</xdr:rowOff>
    </xdr:to>
    <xdr:cxnSp macro="">
      <xdr:nvCxnSpPr>
        <xdr:cNvPr id="128" name="直線コネクタ 127"/>
        <xdr:cNvCxnSpPr/>
      </xdr:nvCxnSpPr>
      <xdr:spPr>
        <a:xfrm flipV="1">
          <a:off x="14782800" y="25593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168148</xdr:rowOff>
    </xdr:from>
    <xdr:to>
      <xdr:col>73</xdr:col>
      <xdr:colOff>180975</xdr:colOff>
      <xdr:row>15</xdr:row>
      <xdr:rowOff>33274</xdr:rowOff>
    </xdr:to>
    <xdr:cxnSp macro="">
      <xdr:nvCxnSpPr>
        <xdr:cNvPr id="131" name="直線コネクタ 130"/>
        <xdr:cNvCxnSpPr/>
      </xdr:nvCxnSpPr>
      <xdr:spPr>
        <a:xfrm>
          <a:off x="13893800" y="25684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168148</xdr:rowOff>
    </xdr:from>
    <xdr:to>
      <xdr:col>69</xdr:col>
      <xdr:colOff>92075</xdr:colOff>
      <xdr:row>15</xdr:row>
      <xdr:rowOff>69850</xdr:rowOff>
    </xdr:to>
    <xdr:cxnSp macro="">
      <xdr:nvCxnSpPr>
        <xdr:cNvPr id="134" name="直線コネクタ 133"/>
        <xdr:cNvCxnSpPr/>
      </xdr:nvCxnSpPr>
      <xdr:spPr>
        <a:xfrm flipV="1">
          <a:off x="13004800" y="25684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126492</xdr:rowOff>
    </xdr:from>
    <xdr:to>
      <xdr:col>69</xdr:col>
      <xdr:colOff>142875</xdr:colOff>
      <xdr:row>15</xdr:row>
      <xdr:rowOff>56642</xdr:rowOff>
    </xdr:to>
    <xdr:sp macro="" textlink="">
      <xdr:nvSpPr>
        <xdr:cNvPr id="135" name="フローチャート: 判断 134"/>
        <xdr:cNvSpPr/>
      </xdr:nvSpPr>
      <xdr:spPr>
        <a:xfrm>
          <a:off x="13843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41419</xdr:rowOff>
    </xdr:from>
    <xdr:ext cx="762000" cy="259045"/>
    <xdr:sp macro="" textlink="">
      <xdr:nvSpPr>
        <xdr:cNvPr id="136" name="テキスト ボックス 135"/>
        <xdr:cNvSpPr txBox="1"/>
      </xdr:nvSpPr>
      <xdr:spPr>
        <a:xfrm>
          <a:off x="13512800" y="261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38" name="テキスト ボックス 137"/>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149352</xdr:rowOff>
    </xdr:from>
    <xdr:to>
      <xdr:col>82</xdr:col>
      <xdr:colOff>158750</xdr:colOff>
      <xdr:row>15</xdr:row>
      <xdr:rowOff>79502</xdr:rowOff>
    </xdr:to>
    <xdr:sp macro="" textlink="">
      <xdr:nvSpPr>
        <xdr:cNvPr id="144" name="楕円 143"/>
        <xdr:cNvSpPr/>
      </xdr:nvSpPr>
      <xdr:spPr>
        <a:xfrm>
          <a:off x="164592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165879</xdr:rowOff>
    </xdr:from>
    <xdr:ext cx="762000" cy="259045"/>
    <xdr:sp macro="" textlink="">
      <xdr:nvSpPr>
        <xdr:cNvPr id="145" name="物件費該当値テキスト"/>
        <xdr:cNvSpPr txBox="1"/>
      </xdr:nvSpPr>
      <xdr:spPr>
        <a:xfrm>
          <a:off x="16598900" y="239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108204</xdr:rowOff>
    </xdr:from>
    <xdr:to>
      <xdr:col>78</xdr:col>
      <xdr:colOff>120650</xdr:colOff>
      <xdr:row>15</xdr:row>
      <xdr:rowOff>38354</xdr:rowOff>
    </xdr:to>
    <xdr:sp macro="" textlink="">
      <xdr:nvSpPr>
        <xdr:cNvPr id="146" name="楕円 145"/>
        <xdr:cNvSpPr/>
      </xdr:nvSpPr>
      <xdr:spPr>
        <a:xfrm>
          <a:off x="15621000" y="25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48531</xdr:rowOff>
    </xdr:from>
    <xdr:ext cx="736600" cy="259045"/>
    <xdr:sp macro="" textlink="">
      <xdr:nvSpPr>
        <xdr:cNvPr id="147" name="テキスト ボックス 146"/>
        <xdr:cNvSpPr txBox="1"/>
      </xdr:nvSpPr>
      <xdr:spPr>
        <a:xfrm>
          <a:off x="15290800" y="2277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153924</xdr:rowOff>
    </xdr:from>
    <xdr:to>
      <xdr:col>74</xdr:col>
      <xdr:colOff>31750</xdr:colOff>
      <xdr:row>15</xdr:row>
      <xdr:rowOff>84074</xdr:rowOff>
    </xdr:to>
    <xdr:sp macro="" textlink="">
      <xdr:nvSpPr>
        <xdr:cNvPr id="148" name="楕円 147"/>
        <xdr:cNvSpPr/>
      </xdr:nvSpPr>
      <xdr:spPr>
        <a:xfrm>
          <a:off x="14732000" y="25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94251</xdr:rowOff>
    </xdr:from>
    <xdr:ext cx="762000" cy="259045"/>
    <xdr:sp macro="" textlink="">
      <xdr:nvSpPr>
        <xdr:cNvPr id="149" name="テキスト ボックス 148"/>
        <xdr:cNvSpPr txBox="1"/>
      </xdr:nvSpPr>
      <xdr:spPr>
        <a:xfrm>
          <a:off x="14401800" y="232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117348</xdr:rowOff>
    </xdr:from>
    <xdr:to>
      <xdr:col>69</xdr:col>
      <xdr:colOff>142875</xdr:colOff>
      <xdr:row>15</xdr:row>
      <xdr:rowOff>47498</xdr:rowOff>
    </xdr:to>
    <xdr:sp macro="" textlink="">
      <xdr:nvSpPr>
        <xdr:cNvPr id="150" name="楕円 149"/>
        <xdr:cNvSpPr/>
      </xdr:nvSpPr>
      <xdr:spPr>
        <a:xfrm>
          <a:off x="13843000" y="25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57675</xdr:rowOff>
    </xdr:from>
    <xdr:ext cx="762000" cy="259045"/>
    <xdr:sp macro="" textlink="">
      <xdr:nvSpPr>
        <xdr:cNvPr id="151" name="テキスト ボックス 150"/>
        <xdr:cNvSpPr txBox="1"/>
      </xdr:nvSpPr>
      <xdr:spPr>
        <a:xfrm>
          <a:off x="13512800" y="228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2" name="楕円 151"/>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105427</xdr:rowOff>
    </xdr:from>
    <xdr:ext cx="762000" cy="259045"/>
    <xdr:sp macro="" textlink="">
      <xdr:nvSpPr>
        <xdr:cNvPr id="153" name="テキスト ボックス 152"/>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社会保障制度の一環として様々な法律、条例に基づいて支出するため、容易に削減、圧縮することができず。障がい者自立支援給付費や児童福祉費における民間等保育所運営費などが年々増加傾向にあることが影響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127000</xdr:rowOff>
    </xdr:from>
    <xdr:to>
      <xdr:col>24</xdr:col>
      <xdr:colOff>25400</xdr:colOff>
      <xdr:row>59</xdr:row>
      <xdr:rowOff>146050</xdr:rowOff>
    </xdr:to>
    <xdr:cxnSp macro="">
      <xdr:nvCxnSpPr>
        <xdr:cNvPr id="186" name="直線コネクタ 185"/>
        <xdr:cNvCxnSpPr/>
      </xdr:nvCxnSpPr>
      <xdr:spPr>
        <a:xfrm>
          <a:off x="3987800" y="10242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7"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59</xdr:row>
      <xdr:rowOff>127000</xdr:rowOff>
    </xdr:to>
    <xdr:cxnSp macro="">
      <xdr:nvCxnSpPr>
        <xdr:cNvPr id="189" name="直線コネクタ 188"/>
        <xdr:cNvCxnSpPr/>
      </xdr:nvCxnSpPr>
      <xdr:spPr>
        <a:xfrm>
          <a:off x="3098800" y="10185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1" name="テキスト ボックス 190"/>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xdr:rowOff>
    </xdr:from>
    <xdr:to>
      <xdr:col>15</xdr:col>
      <xdr:colOff>98425</xdr:colOff>
      <xdr:row>59</xdr:row>
      <xdr:rowOff>69850</xdr:rowOff>
    </xdr:to>
    <xdr:cxnSp macro="">
      <xdr:nvCxnSpPr>
        <xdr:cNvPr id="192" name="直線コネクタ 191"/>
        <xdr:cNvCxnSpPr/>
      </xdr:nvCxnSpPr>
      <xdr:spPr>
        <a:xfrm>
          <a:off x="2209800" y="10128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3" name="フローチャート: 判断 192"/>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4" name="テキスト ボックス 193"/>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69850</xdr:rowOff>
    </xdr:from>
    <xdr:to>
      <xdr:col>11</xdr:col>
      <xdr:colOff>9525</xdr:colOff>
      <xdr:row>59</xdr:row>
      <xdr:rowOff>12700</xdr:rowOff>
    </xdr:to>
    <xdr:cxnSp macro="">
      <xdr:nvCxnSpPr>
        <xdr:cNvPr id="195" name="直線コネクタ 194"/>
        <xdr:cNvCxnSpPr/>
      </xdr:nvCxnSpPr>
      <xdr:spPr>
        <a:xfrm>
          <a:off x="1320800" y="10013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8" name="フローチャート: 判断 197"/>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199" name="テキスト ボックス 198"/>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95250</xdr:rowOff>
    </xdr:from>
    <xdr:to>
      <xdr:col>24</xdr:col>
      <xdr:colOff>76200</xdr:colOff>
      <xdr:row>60</xdr:row>
      <xdr:rowOff>25400</xdr:rowOff>
    </xdr:to>
    <xdr:sp macro="" textlink="">
      <xdr:nvSpPr>
        <xdr:cNvPr id="205" name="楕円 204"/>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67327</xdr:rowOff>
    </xdr:from>
    <xdr:ext cx="762000" cy="259045"/>
    <xdr:sp macro="" textlink="">
      <xdr:nvSpPr>
        <xdr:cNvPr id="206" name="扶助費該当値テキスト"/>
        <xdr:cNvSpPr txBox="1"/>
      </xdr:nvSpPr>
      <xdr:spPr>
        <a:xfrm>
          <a:off x="4914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76200</xdr:rowOff>
    </xdr:from>
    <xdr:to>
      <xdr:col>20</xdr:col>
      <xdr:colOff>38100</xdr:colOff>
      <xdr:row>60</xdr:row>
      <xdr:rowOff>6350</xdr:rowOff>
    </xdr:to>
    <xdr:sp macro="" textlink="">
      <xdr:nvSpPr>
        <xdr:cNvPr id="207" name="楕円 206"/>
        <xdr:cNvSpPr/>
      </xdr:nvSpPr>
      <xdr:spPr>
        <a:xfrm>
          <a:off x="3937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162577</xdr:rowOff>
    </xdr:from>
    <xdr:ext cx="736600" cy="259045"/>
    <xdr:sp macro="" textlink="">
      <xdr:nvSpPr>
        <xdr:cNvPr id="208" name="テキスト ボックス 207"/>
        <xdr:cNvSpPr txBox="1"/>
      </xdr:nvSpPr>
      <xdr:spPr>
        <a:xfrm>
          <a:off x="3606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09" name="楕円 208"/>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10" name="テキスト ボックス 209"/>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133350</xdr:rowOff>
    </xdr:from>
    <xdr:to>
      <xdr:col>11</xdr:col>
      <xdr:colOff>60325</xdr:colOff>
      <xdr:row>59</xdr:row>
      <xdr:rowOff>63500</xdr:rowOff>
    </xdr:to>
    <xdr:sp macro="" textlink="">
      <xdr:nvSpPr>
        <xdr:cNvPr id="211" name="楕円 210"/>
        <xdr:cNvSpPr/>
      </xdr:nvSpPr>
      <xdr:spPr>
        <a:xfrm>
          <a:off x="2159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48277</xdr:rowOff>
    </xdr:from>
    <xdr:ext cx="762000" cy="259045"/>
    <xdr:sp macro="" textlink="">
      <xdr:nvSpPr>
        <xdr:cNvPr id="212" name="テキスト ボックス 211"/>
        <xdr:cNvSpPr txBox="1"/>
      </xdr:nvSpPr>
      <xdr:spPr>
        <a:xfrm>
          <a:off x="1828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3" name="楕円 212"/>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4" name="テキスト ボックス 213"/>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介護保険事業会計、後期高齢者医療事業会計、下水道事業会計、国民健康保険事業会計に対する一般会計からの繰出金の占める割合が大きく、各特別会計の健全化を図る必要がある。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4" name="直線コネクタ 243"/>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5" name="その他最小値テキスト"/>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6" name="直線コネクタ 245"/>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7"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8" name="直線コネクタ 247"/>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83457</xdr:rowOff>
    </xdr:from>
    <xdr:to>
      <xdr:col>82</xdr:col>
      <xdr:colOff>107950</xdr:colOff>
      <xdr:row>58</xdr:row>
      <xdr:rowOff>116115</xdr:rowOff>
    </xdr:to>
    <xdr:cxnSp macro="">
      <xdr:nvCxnSpPr>
        <xdr:cNvPr id="249" name="直線コネクタ 248"/>
        <xdr:cNvCxnSpPr/>
      </xdr:nvCxnSpPr>
      <xdr:spPr>
        <a:xfrm flipV="1">
          <a:off x="15671800" y="100275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0"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116115</xdr:rowOff>
    </xdr:from>
    <xdr:to>
      <xdr:col>78</xdr:col>
      <xdr:colOff>69850</xdr:colOff>
      <xdr:row>58</xdr:row>
      <xdr:rowOff>148772</xdr:rowOff>
    </xdr:to>
    <xdr:cxnSp macro="">
      <xdr:nvCxnSpPr>
        <xdr:cNvPr id="252" name="直線コネクタ 251"/>
        <xdr:cNvCxnSpPr/>
      </xdr:nvCxnSpPr>
      <xdr:spPr>
        <a:xfrm flipV="1">
          <a:off x="14782800" y="10060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4" name="テキスト ボックス 253"/>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167822</xdr:rowOff>
    </xdr:from>
    <xdr:to>
      <xdr:col>73</xdr:col>
      <xdr:colOff>180975</xdr:colOff>
      <xdr:row>58</xdr:row>
      <xdr:rowOff>148772</xdr:rowOff>
    </xdr:to>
    <xdr:cxnSp macro="">
      <xdr:nvCxnSpPr>
        <xdr:cNvPr id="255" name="直線コネクタ 254"/>
        <xdr:cNvCxnSpPr/>
      </xdr:nvCxnSpPr>
      <xdr:spPr>
        <a:xfrm>
          <a:off x="13893800" y="99404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167822</xdr:rowOff>
    </xdr:from>
    <xdr:to>
      <xdr:col>69</xdr:col>
      <xdr:colOff>92075</xdr:colOff>
      <xdr:row>58</xdr:row>
      <xdr:rowOff>7257</xdr:rowOff>
    </xdr:to>
    <xdr:cxnSp macro="">
      <xdr:nvCxnSpPr>
        <xdr:cNvPr id="258" name="直線コネクタ 257"/>
        <xdr:cNvCxnSpPr/>
      </xdr:nvCxnSpPr>
      <xdr:spPr>
        <a:xfrm flipV="1">
          <a:off x="13004800" y="9940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168728</xdr:rowOff>
    </xdr:from>
    <xdr:to>
      <xdr:col>69</xdr:col>
      <xdr:colOff>142875</xdr:colOff>
      <xdr:row>57</xdr:row>
      <xdr:rowOff>98878</xdr:rowOff>
    </xdr:to>
    <xdr:sp macro="" textlink="">
      <xdr:nvSpPr>
        <xdr:cNvPr id="259" name="フローチャート: 判断 258"/>
        <xdr:cNvSpPr/>
      </xdr:nvSpPr>
      <xdr:spPr>
        <a:xfrm>
          <a:off x="13843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109055</xdr:rowOff>
    </xdr:from>
    <xdr:ext cx="762000" cy="259045"/>
    <xdr:sp macro="" textlink="">
      <xdr:nvSpPr>
        <xdr:cNvPr id="260" name="テキスト ボックス 259"/>
        <xdr:cNvSpPr txBox="1"/>
      </xdr:nvSpPr>
      <xdr:spPr>
        <a:xfrm>
          <a:off x="13512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1" name="フローチャート: 判断 260"/>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119942</xdr:rowOff>
    </xdr:from>
    <xdr:ext cx="762000" cy="259045"/>
    <xdr:sp macro="" textlink="">
      <xdr:nvSpPr>
        <xdr:cNvPr id="262" name="テキスト ボックス 261"/>
        <xdr:cNvSpPr txBox="1"/>
      </xdr:nvSpPr>
      <xdr:spPr>
        <a:xfrm>
          <a:off x="12623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68" name="楕円 267"/>
        <xdr:cNvSpPr/>
      </xdr:nvSpPr>
      <xdr:spPr>
        <a:xfrm>
          <a:off x="16459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4734</xdr:rowOff>
    </xdr:from>
    <xdr:ext cx="762000" cy="259045"/>
    <xdr:sp macro="" textlink="">
      <xdr:nvSpPr>
        <xdr:cNvPr id="269" name="その他該当値テキスト"/>
        <xdr:cNvSpPr txBox="1"/>
      </xdr:nvSpPr>
      <xdr:spPr>
        <a:xfrm>
          <a:off x="16598900" y="99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65315</xdr:rowOff>
    </xdr:from>
    <xdr:to>
      <xdr:col>78</xdr:col>
      <xdr:colOff>120650</xdr:colOff>
      <xdr:row>58</xdr:row>
      <xdr:rowOff>166915</xdr:rowOff>
    </xdr:to>
    <xdr:sp macro="" textlink="">
      <xdr:nvSpPr>
        <xdr:cNvPr id="270" name="楕円 269"/>
        <xdr:cNvSpPr/>
      </xdr:nvSpPr>
      <xdr:spPr>
        <a:xfrm>
          <a:off x="15621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151692</xdr:rowOff>
    </xdr:from>
    <xdr:ext cx="736600" cy="259045"/>
    <xdr:sp macro="" textlink="">
      <xdr:nvSpPr>
        <xdr:cNvPr id="271" name="テキスト ボックス 270"/>
        <xdr:cNvSpPr txBox="1"/>
      </xdr:nvSpPr>
      <xdr:spPr>
        <a:xfrm>
          <a:off x="15290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97972</xdr:rowOff>
    </xdr:from>
    <xdr:to>
      <xdr:col>74</xdr:col>
      <xdr:colOff>31750</xdr:colOff>
      <xdr:row>59</xdr:row>
      <xdr:rowOff>28122</xdr:rowOff>
    </xdr:to>
    <xdr:sp macro="" textlink="">
      <xdr:nvSpPr>
        <xdr:cNvPr id="272" name="楕円 271"/>
        <xdr:cNvSpPr/>
      </xdr:nvSpPr>
      <xdr:spPr>
        <a:xfrm>
          <a:off x="14732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12899</xdr:rowOff>
    </xdr:from>
    <xdr:ext cx="762000" cy="259045"/>
    <xdr:sp macro="" textlink="">
      <xdr:nvSpPr>
        <xdr:cNvPr id="273" name="テキスト ボックス 272"/>
        <xdr:cNvSpPr txBox="1"/>
      </xdr:nvSpPr>
      <xdr:spPr>
        <a:xfrm>
          <a:off x="14401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117022</xdr:rowOff>
    </xdr:from>
    <xdr:to>
      <xdr:col>69</xdr:col>
      <xdr:colOff>142875</xdr:colOff>
      <xdr:row>58</xdr:row>
      <xdr:rowOff>47172</xdr:rowOff>
    </xdr:to>
    <xdr:sp macro="" textlink="">
      <xdr:nvSpPr>
        <xdr:cNvPr id="274" name="楕円 273"/>
        <xdr:cNvSpPr/>
      </xdr:nvSpPr>
      <xdr:spPr>
        <a:xfrm>
          <a:off x="13843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75" name="テキスト ボックス 274"/>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76" name="楕円 275"/>
        <xdr:cNvSpPr/>
      </xdr:nvSpPr>
      <xdr:spPr>
        <a:xfrm>
          <a:off x="12954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77" name="テキスト ボックス 276"/>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補助費等に係る経常収支比率は、平成</a:t>
          </a:r>
          <a:r>
            <a:rPr lang="en-US" altLang="ja-JP" sz="1300">
              <a:effectLst/>
              <a:latin typeface="ＭＳ Ｐゴシック" panose="020B0600070205080204" pitchFamily="50" charset="-128"/>
              <a:ea typeface="ＭＳ Ｐゴシック" panose="020B0600070205080204" pitchFamily="50" charset="-128"/>
            </a:rPr>
            <a:t>29</a:t>
          </a:r>
          <a:r>
            <a:rPr lang="ja-JP" altLang="en-US" sz="1300">
              <a:effectLst/>
              <a:latin typeface="ＭＳ Ｐゴシック" panose="020B0600070205080204" pitchFamily="50" charset="-128"/>
              <a:ea typeface="ＭＳ Ｐゴシック" panose="020B0600070205080204" pitchFamily="50" charset="-128"/>
            </a:rPr>
            <a:t>年度と比較して</a:t>
          </a:r>
          <a:r>
            <a:rPr lang="en-US" altLang="ja-JP" sz="1300">
              <a:effectLst/>
              <a:latin typeface="ＭＳ Ｐゴシック" panose="020B0600070205080204" pitchFamily="50" charset="-128"/>
              <a:ea typeface="ＭＳ Ｐゴシック" panose="020B0600070205080204" pitchFamily="50" charset="-128"/>
            </a:rPr>
            <a:t>0.3</a:t>
          </a:r>
          <a:r>
            <a:rPr lang="ja-JP" altLang="en-US" sz="1300">
              <a:effectLst/>
              <a:latin typeface="ＭＳ Ｐゴシック" panose="020B0600070205080204" pitchFamily="50" charset="-128"/>
              <a:ea typeface="ＭＳ Ｐゴシック" panose="020B0600070205080204" pitchFamily="50" charset="-128"/>
            </a:rPr>
            <a:t>ポイント改善した。</a:t>
          </a:r>
          <a:endParaRPr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常備消防委託料、病院事業会計負担金、東京たま広域資源循環組合負担金や、南多摩斎場組合負担金の占める割合が大きく、各団体での健全化を図る必要がある。</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4" name="直線コネクタ 303"/>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7"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08" name="直線コネクタ 307"/>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92710</xdr:rowOff>
    </xdr:to>
    <xdr:cxnSp macro="">
      <xdr:nvCxnSpPr>
        <xdr:cNvPr id="309" name="直線コネクタ 308"/>
        <xdr:cNvCxnSpPr/>
      </xdr:nvCxnSpPr>
      <xdr:spPr>
        <a:xfrm flipV="1">
          <a:off x="15671800" y="6413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146050</xdr:rowOff>
    </xdr:to>
    <xdr:cxnSp macro="">
      <xdr:nvCxnSpPr>
        <xdr:cNvPr id="312" name="直線コネクタ 311"/>
        <xdr:cNvCxnSpPr/>
      </xdr:nvCxnSpPr>
      <xdr:spPr>
        <a:xfrm flipV="1">
          <a:off x="14782800" y="6436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3" name="フローチャート: 判断 312"/>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4" name="テキスト ボックス 313"/>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146050</xdr:rowOff>
    </xdr:to>
    <xdr:cxnSp macro="">
      <xdr:nvCxnSpPr>
        <xdr:cNvPr id="315" name="直線コネクタ 314"/>
        <xdr:cNvCxnSpPr/>
      </xdr:nvCxnSpPr>
      <xdr:spPr>
        <a:xfrm>
          <a:off x="13893800" y="6459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6" name="フローチャート: 判断 315"/>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31767</xdr:rowOff>
    </xdr:from>
    <xdr:ext cx="762000" cy="259045"/>
    <xdr:sp macro="" textlink="">
      <xdr:nvSpPr>
        <xdr:cNvPr id="317" name="テキスト ボックス 316"/>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168910</xdr:rowOff>
    </xdr:to>
    <xdr:cxnSp macro="">
      <xdr:nvCxnSpPr>
        <xdr:cNvPr id="318" name="直線コネクタ 317"/>
        <xdr:cNvCxnSpPr/>
      </xdr:nvCxnSpPr>
      <xdr:spPr>
        <a:xfrm flipV="1">
          <a:off x="13004800" y="6459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9" name="フローチャート: 判断 31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20" name="テキスト ボックス 319"/>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1" name="フローチャート: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8907</xdr:rowOff>
    </xdr:from>
    <xdr:ext cx="762000" cy="259045"/>
    <xdr:sp macro="" textlink="">
      <xdr:nvSpPr>
        <xdr:cNvPr id="322" name="テキスト ボックス 321"/>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8" name="楕円 327"/>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9"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0" name="楕円 329"/>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31" name="テキスト ボックス 330"/>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95250</xdr:rowOff>
    </xdr:from>
    <xdr:to>
      <xdr:col>74</xdr:col>
      <xdr:colOff>31750</xdr:colOff>
      <xdr:row>38</xdr:row>
      <xdr:rowOff>25400</xdr:rowOff>
    </xdr:to>
    <xdr:sp macro="" textlink="">
      <xdr:nvSpPr>
        <xdr:cNvPr id="332" name="楕円 331"/>
        <xdr:cNvSpPr/>
      </xdr:nvSpPr>
      <xdr:spPr>
        <a:xfrm>
          <a:off x="14732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10177</xdr:rowOff>
    </xdr:from>
    <xdr:ext cx="762000" cy="259045"/>
    <xdr:sp macro="" textlink="">
      <xdr:nvSpPr>
        <xdr:cNvPr id="333" name="テキスト ボックス 332"/>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4" name="楕円 333"/>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5" name="テキスト ボックス 334"/>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118110</xdr:rowOff>
    </xdr:from>
    <xdr:to>
      <xdr:col>65</xdr:col>
      <xdr:colOff>53975</xdr:colOff>
      <xdr:row>38</xdr:row>
      <xdr:rowOff>48260</xdr:rowOff>
    </xdr:to>
    <xdr:sp macro="" textlink="">
      <xdr:nvSpPr>
        <xdr:cNvPr id="336" name="楕円 335"/>
        <xdr:cNvSpPr/>
      </xdr:nvSpPr>
      <xdr:spPr>
        <a:xfrm>
          <a:off x="12954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33037</xdr:rowOff>
    </xdr:from>
    <xdr:ext cx="762000" cy="259045"/>
    <xdr:sp macro="" textlink="">
      <xdr:nvSpPr>
        <xdr:cNvPr id="337" name="テキスト ボックス 336"/>
        <xdr:cNvSpPr txBox="1"/>
      </xdr:nvSpPr>
      <xdr:spPr>
        <a:xfrm>
          <a:off x="12623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ポイント上昇したが、類似団体内順位は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位を保っている。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過去に発生した債務の支払に要する経費であり、借入れをする時点で将来の財政負担を十分検討する必要がある。今後も適正な管理に努める。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5" name="直線コネクタ 364"/>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6"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7" name="直線コネクタ 366"/>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58420</xdr:rowOff>
    </xdr:from>
    <xdr:to>
      <xdr:col>24</xdr:col>
      <xdr:colOff>25400</xdr:colOff>
      <xdr:row>74</xdr:row>
      <xdr:rowOff>66040</xdr:rowOff>
    </xdr:to>
    <xdr:cxnSp macro="">
      <xdr:nvCxnSpPr>
        <xdr:cNvPr id="370" name="直線コネクタ 369"/>
        <xdr:cNvCxnSpPr/>
      </xdr:nvCxnSpPr>
      <xdr:spPr>
        <a:xfrm>
          <a:off x="3987800" y="12745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58420</xdr:rowOff>
    </xdr:from>
    <xdr:to>
      <xdr:col>19</xdr:col>
      <xdr:colOff>187325</xdr:colOff>
      <xdr:row>74</xdr:row>
      <xdr:rowOff>58420</xdr:rowOff>
    </xdr:to>
    <xdr:cxnSp macro="">
      <xdr:nvCxnSpPr>
        <xdr:cNvPr id="373" name="直線コネクタ 372"/>
        <xdr:cNvCxnSpPr/>
      </xdr:nvCxnSpPr>
      <xdr:spPr>
        <a:xfrm>
          <a:off x="3098800" y="12745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xdr:rowOff>
    </xdr:from>
    <xdr:to>
      <xdr:col>15</xdr:col>
      <xdr:colOff>98425</xdr:colOff>
      <xdr:row>74</xdr:row>
      <xdr:rowOff>58420</xdr:rowOff>
    </xdr:to>
    <xdr:cxnSp macro="">
      <xdr:nvCxnSpPr>
        <xdr:cNvPr id="376" name="直線コネクタ 375"/>
        <xdr:cNvCxnSpPr/>
      </xdr:nvCxnSpPr>
      <xdr:spPr>
        <a:xfrm>
          <a:off x="2209800" y="12700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7" name="フローチャート: 判断 376"/>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78" name="テキスト ボックス 377"/>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xdr:rowOff>
    </xdr:from>
    <xdr:to>
      <xdr:col>11</xdr:col>
      <xdr:colOff>9525</xdr:colOff>
      <xdr:row>74</xdr:row>
      <xdr:rowOff>35560</xdr:rowOff>
    </xdr:to>
    <xdr:cxnSp macro="">
      <xdr:nvCxnSpPr>
        <xdr:cNvPr id="379" name="直線コネクタ 378"/>
        <xdr:cNvCxnSpPr/>
      </xdr:nvCxnSpPr>
      <xdr:spPr>
        <a:xfrm flipV="1">
          <a:off x="1320800" y="12700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0" name="フローチャート: 判断 379"/>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1" name="テキスト ボックス 380"/>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2" name="フローチャート: 判断 381"/>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83" name="テキスト ボックス 382"/>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xdr:rowOff>
    </xdr:from>
    <xdr:to>
      <xdr:col>24</xdr:col>
      <xdr:colOff>76200</xdr:colOff>
      <xdr:row>74</xdr:row>
      <xdr:rowOff>116840</xdr:rowOff>
    </xdr:to>
    <xdr:sp macro="" textlink="">
      <xdr:nvSpPr>
        <xdr:cNvPr id="389" name="楕円 388"/>
        <xdr:cNvSpPr/>
      </xdr:nvSpPr>
      <xdr:spPr>
        <a:xfrm>
          <a:off x="47752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95267</xdr:rowOff>
    </xdr:from>
    <xdr:ext cx="762000" cy="259045"/>
    <xdr:sp macro="" textlink="">
      <xdr:nvSpPr>
        <xdr:cNvPr id="390" name="公債費該当値テキスト"/>
        <xdr:cNvSpPr txBox="1"/>
      </xdr:nvSpPr>
      <xdr:spPr>
        <a:xfrm>
          <a:off x="4914900" y="1261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xdr:rowOff>
    </xdr:from>
    <xdr:to>
      <xdr:col>20</xdr:col>
      <xdr:colOff>38100</xdr:colOff>
      <xdr:row>74</xdr:row>
      <xdr:rowOff>109220</xdr:rowOff>
    </xdr:to>
    <xdr:sp macro="" textlink="">
      <xdr:nvSpPr>
        <xdr:cNvPr id="391" name="楕円 390"/>
        <xdr:cNvSpPr/>
      </xdr:nvSpPr>
      <xdr:spPr>
        <a:xfrm>
          <a:off x="3937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119397</xdr:rowOff>
    </xdr:from>
    <xdr:ext cx="736600" cy="259045"/>
    <xdr:sp macro="" textlink="">
      <xdr:nvSpPr>
        <xdr:cNvPr id="392" name="テキスト ボックス 391"/>
        <xdr:cNvSpPr txBox="1"/>
      </xdr:nvSpPr>
      <xdr:spPr>
        <a:xfrm>
          <a:off x="3606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xdr:rowOff>
    </xdr:from>
    <xdr:to>
      <xdr:col>15</xdr:col>
      <xdr:colOff>149225</xdr:colOff>
      <xdr:row>74</xdr:row>
      <xdr:rowOff>109220</xdr:rowOff>
    </xdr:to>
    <xdr:sp macro="" textlink="">
      <xdr:nvSpPr>
        <xdr:cNvPr id="393" name="楕円 392"/>
        <xdr:cNvSpPr/>
      </xdr:nvSpPr>
      <xdr:spPr>
        <a:xfrm>
          <a:off x="3048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119397</xdr:rowOff>
    </xdr:from>
    <xdr:ext cx="762000" cy="259045"/>
    <xdr:sp macro="" textlink="">
      <xdr:nvSpPr>
        <xdr:cNvPr id="394" name="テキスト ボックス 393"/>
        <xdr:cNvSpPr txBox="1"/>
      </xdr:nvSpPr>
      <xdr:spPr>
        <a:xfrm>
          <a:off x="2717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133350</xdr:rowOff>
    </xdr:from>
    <xdr:to>
      <xdr:col>11</xdr:col>
      <xdr:colOff>60325</xdr:colOff>
      <xdr:row>74</xdr:row>
      <xdr:rowOff>63500</xdr:rowOff>
    </xdr:to>
    <xdr:sp macro="" textlink="">
      <xdr:nvSpPr>
        <xdr:cNvPr id="395" name="楕円 394"/>
        <xdr:cNvSpPr/>
      </xdr:nvSpPr>
      <xdr:spPr>
        <a:xfrm>
          <a:off x="2159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73677</xdr:rowOff>
    </xdr:from>
    <xdr:ext cx="762000" cy="259045"/>
    <xdr:sp macro="" textlink="">
      <xdr:nvSpPr>
        <xdr:cNvPr id="396" name="テキスト ボックス 395"/>
        <xdr:cNvSpPr txBox="1"/>
      </xdr:nvSpPr>
      <xdr:spPr>
        <a:xfrm>
          <a:off x="1828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156210</xdr:rowOff>
    </xdr:from>
    <xdr:to>
      <xdr:col>6</xdr:col>
      <xdr:colOff>171450</xdr:colOff>
      <xdr:row>74</xdr:row>
      <xdr:rowOff>86360</xdr:rowOff>
    </xdr:to>
    <xdr:sp macro="" textlink="">
      <xdr:nvSpPr>
        <xdr:cNvPr id="397" name="楕円 396"/>
        <xdr:cNvSpPr/>
      </xdr:nvSpPr>
      <xdr:spPr>
        <a:xfrm>
          <a:off x="1270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96537</xdr:rowOff>
    </xdr:from>
    <xdr:ext cx="762000" cy="259045"/>
    <xdr:sp macro="" textlink="">
      <xdr:nvSpPr>
        <xdr:cNvPr id="398" name="テキスト ボックス 397"/>
        <xdr:cNvSpPr txBox="1"/>
      </xdr:nvSpPr>
      <xdr:spPr>
        <a:xfrm>
          <a:off x="939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公債費以外の支出に係る経常収支比率は、平成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80.4</a:t>
          </a:r>
          <a:r>
            <a:rPr kumimoji="1" lang="ja-JP" altLang="en-US" sz="1300">
              <a:latin typeface="ＭＳ Ｐゴシック" panose="020B0600070205080204" pitchFamily="50" charset="-128"/>
              <a:ea typeface="ＭＳ Ｐゴシック" panose="020B0600070205080204" pitchFamily="50" charset="-128"/>
            </a:rPr>
            <a:t>％と比較して依然として高い傾向が続いている。さらなる経常経費の抑制に努める。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6" name="直線コネクタ 425"/>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7"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28" name="直線コネクタ 427"/>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134620</xdr:rowOff>
    </xdr:to>
    <xdr:cxnSp macro="">
      <xdr:nvCxnSpPr>
        <xdr:cNvPr id="431" name="直線コネクタ 430"/>
        <xdr:cNvCxnSpPr/>
      </xdr:nvCxnSpPr>
      <xdr:spPr>
        <a:xfrm>
          <a:off x="15671800" y="134543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66057</xdr:rowOff>
    </xdr:from>
    <xdr:ext cx="762000" cy="259045"/>
    <xdr:sp macro="" textlink="">
      <xdr:nvSpPr>
        <xdr:cNvPr id="432" name="公債費以外平均値テキスト"/>
        <xdr:cNvSpPr txBox="1"/>
      </xdr:nvSpPr>
      <xdr:spPr>
        <a:xfrm>
          <a:off x="16598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3" name="フローチャート: 判断 432"/>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79</xdr:row>
      <xdr:rowOff>153670</xdr:rowOff>
    </xdr:to>
    <xdr:cxnSp macro="">
      <xdr:nvCxnSpPr>
        <xdr:cNvPr id="434" name="直線コネクタ 433"/>
        <xdr:cNvCxnSpPr/>
      </xdr:nvCxnSpPr>
      <xdr:spPr>
        <a:xfrm flipV="1">
          <a:off x="14782800" y="134543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5" name="フローチャート: 判断 434"/>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36" name="テキスト ボックス 435"/>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111761</xdr:rowOff>
    </xdr:from>
    <xdr:to>
      <xdr:col>73</xdr:col>
      <xdr:colOff>180975</xdr:colOff>
      <xdr:row>79</xdr:row>
      <xdr:rowOff>153670</xdr:rowOff>
    </xdr:to>
    <xdr:cxnSp macro="">
      <xdr:nvCxnSpPr>
        <xdr:cNvPr id="437" name="直線コネクタ 436"/>
        <xdr:cNvCxnSpPr/>
      </xdr:nvCxnSpPr>
      <xdr:spPr>
        <a:xfrm>
          <a:off x="13893800" y="13484861"/>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111761</xdr:rowOff>
    </xdr:from>
    <xdr:to>
      <xdr:col>69</xdr:col>
      <xdr:colOff>92075</xdr:colOff>
      <xdr:row>79</xdr:row>
      <xdr:rowOff>115570</xdr:rowOff>
    </xdr:to>
    <xdr:cxnSp macro="">
      <xdr:nvCxnSpPr>
        <xdr:cNvPr id="440" name="直線コネクタ 439"/>
        <xdr:cNvCxnSpPr/>
      </xdr:nvCxnSpPr>
      <xdr:spPr>
        <a:xfrm flipV="1">
          <a:off x="13004800" y="1348486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64770</xdr:rowOff>
    </xdr:from>
    <xdr:to>
      <xdr:col>69</xdr:col>
      <xdr:colOff>142875</xdr:colOff>
      <xdr:row>75</xdr:row>
      <xdr:rowOff>166370</xdr:rowOff>
    </xdr:to>
    <xdr:sp macro="" textlink="">
      <xdr:nvSpPr>
        <xdr:cNvPr id="441" name="フローチャート: 判断 440"/>
        <xdr:cNvSpPr/>
      </xdr:nvSpPr>
      <xdr:spPr>
        <a:xfrm>
          <a:off x="13843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42" name="テキスト ボックス 441"/>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3" name="フローチャート: 判断 442"/>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44" name="テキスト ボックス 443"/>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83820</xdr:rowOff>
    </xdr:from>
    <xdr:to>
      <xdr:col>82</xdr:col>
      <xdr:colOff>158750</xdr:colOff>
      <xdr:row>79</xdr:row>
      <xdr:rowOff>13970</xdr:rowOff>
    </xdr:to>
    <xdr:sp macro="" textlink="">
      <xdr:nvSpPr>
        <xdr:cNvPr id="450" name="楕円 449"/>
        <xdr:cNvSpPr/>
      </xdr:nvSpPr>
      <xdr:spPr>
        <a:xfrm>
          <a:off x="16459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55897</xdr:rowOff>
    </xdr:from>
    <xdr:ext cx="762000" cy="259045"/>
    <xdr:sp macro="" textlink="">
      <xdr:nvSpPr>
        <xdr:cNvPr id="451" name="公債費以外該当値テキスト"/>
        <xdr:cNvSpPr txBox="1"/>
      </xdr:nvSpPr>
      <xdr:spPr>
        <a:xfrm>
          <a:off x="16598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2" name="楕円 451"/>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53" name="テキスト ボックス 452"/>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102870</xdr:rowOff>
    </xdr:from>
    <xdr:to>
      <xdr:col>74</xdr:col>
      <xdr:colOff>31750</xdr:colOff>
      <xdr:row>80</xdr:row>
      <xdr:rowOff>33020</xdr:rowOff>
    </xdr:to>
    <xdr:sp macro="" textlink="">
      <xdr:nvSpPr>
        <xdr:cNvPr id="454" name="楕円 453"/>
        <xdr:cNvSpPr/>
      </xdr:nvSpPr>
      <xdr:spPr>
        <a:xfrm>
          <a:off x="14732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17797</xdr:rowOff>
    </xdr:from>
    <xdr:ext cx="762000" cy="259045"/>
    <xdr:sp macro="" textlink="">
      <xdr:nvSpPr>
        <xdr:cNvPr id="455" name="テキスト ボックス 454"/>
        <xdr:cNvSpPr txBox="1"/>
      </xdr:nvSpPr>
      <xdr:spPr>
        <a:xfrm>
          <a:off x="14401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60961</xdr:rowOff>
    </xdr:from>
    <xdr:to>
      <xdr:col>69</xdr:col>
      <xdr:colOff>142875</xdr:colOff>
      <xdr:row>78</xdr:row>
      <xdr:rowOff>162561</xdr:rowOff>
    </xdr:to>
    <xdr:sp macro="" textlink="">
      <xdr:nvSpPr>
        <xdr:cNvPr id="456" name="楕円 455"/>
        <xdr:cNvSpPr/>
      </xdr:nvSpPr>
      <xdr:spPr>
        <a:xfrm>
          <a:off x="13843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147338</xdr:rowOff>
    </xdr:from>
    <xdr:ext cx="762000" cy="259045"/>
    <xdr:sp macro="" textlink="">
      <xdr:nvSpPr>
        <xdr:cNvPr id="457" name="テキスト ボックス 456"/>
        <xdr:cNvSpPr txBox="1"/>
      </xdr:nvSpPr>
      <xdr:spPr>
        <a:xfrm>
          <a:off x="13512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64770</xdr:rowOff>
    </xdr:from>
    <xdr:to>
      <xdr:col>65</xdr:col>
      <xdr:colOff>53975</xdr:colOff>
      <xdr:row>79</xdr:row>
      <xdr:rowOff>166370</xdr:rowOff>
    </xdr:to>
    <xdr:sp macro="" textlink="">
      <xdr:nvSpPr>
        <xdr:cNvPr id="458" name="楕円 457"/>
        <xdr:cNvSpPr/>
      </xdr:nvSpPr>
      <xdr:spPr>
        <a:xfrm>
          <a:off x="12954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151147</xdr:rowOff>
    </xdr:from>
    <xdr:ext cx="762000" cy="259045"/>
    <xdr:sp macro="" textlink="">
      <xdr:nvSpPr>
        <xdr:cNvPr id="459" name="テキスト ボックス 458"/>
        <xdr:cNvSpPr txBox="1"/>
      </xdr:nvSpPr>
      <xdr:spPr>
        <a:xfrm>
          <a:off x="12623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40574</xdr:rowOff>
    </xdr:from>
    <xdr:to>
      <xdr:col>29</xdr:col>
      <xdr:colOff>127000</xdr:colOff>
      <xdr:row>19</xdr:row>
      <xdr:rowOff>63114</xdr:rowOff>
    </xdr:to>
    <xdr:cxnSp macro="">
      <xdr:nvCxnSpPr>
        <xdr:cNvPr id="48" name="直線コネクタ 47"/>
        <xdr:cNvCxnSpPr/>
      </xdr:nvCxnSpPr>
      <xdr:spPr bwMode="auto">
        <a:xfrm flipV="1">
          <a:off x="5003800" y="3345749"/>
          <a:ext cx="647700" cy="22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142501</xdr:rowOff>
    </xdr:from>
    <xdr:ext cx="762000" cy="259045"/>
    <xdr:sp macro="" textlink="">
      <xdr:nvSpPr>
        <xdr:cNvPr id="49" name="人口1人当たり決算額の推移平均値テキスト130"/>
        <xdr:cNvSpPr txBox="1"/>
      </xdr:nvSpPr>
      <xdr:spPr>
        <a:xfrm>
          <a:off x="5740400" y="2761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63114</xdr:rowOff>
    </xdr:from>
    <xdr:to>
      <xdr:col>26</xdr:col>
      <xdr:colOff>50800</xdr:colOff>
      <xdr:row>19</xdr:row>
      <xdr:rowOff>66132</xdr:rowOff>
    </xdr:to>
    <xdr:cxnSp macro="">
      <xdr:nvCxnSpPr>
        <xdr:cNvPr id="51" name="直線コネクタ 50"/>
        <xdr:cNvCxnSpPr/>
      </xdr:nvCxnSpPr>
      <xdr:spPr bwMode="auto">
        <a:xfrm flipV="1">
          <a:off x="4305300" y="3368289"/>
          <a:ext cx="698500" cy="3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26753</xdr:rowOff>
    </xdr:from>
    <xdr:ext cx="736600" cy="259045"/>
    <xdr:sp macro="" textlink="">
      <xdr:nvSpPr>
        <xdr:cNvPr id="53" name="テキスト ボックス 52"/>
        <xdr:cNvSpPr txBox="1"/>
      </xdr:nvSpPr>
      <xdr:spPr>
        <a:xfrm>
          <a:off x="4622800" y="2646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166761</xdr:rowOff>
    </xdr:from>
    <xdr:to>
      <xdr:col>22</xdr:col>
      <xdr:colOff>114300</xdr:colOff>
      <xdr:row>19</xdr:row>
      <xdr:rowOff>66132</xdr:rowOff>
    </xdr:to>
    <xdr:cxnSp macro="">
      <xdr:nvCxnSpPr>
        <xdr:cNvPr id="54" name="直線コネクタ 53"/>
        <xdr:cNvCxnSpPr/>
      </xdr:nvCxnSpPr>
      <xdr:spPr bwMode="auto">
        <a:xfrm>
          <a:off x="3606800" y="3300486"/>
          <a:ext cx="698500" cy="70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46504</xdr:rowOff>
    </xdr:from>
    <xdr:ext cx="762000" cy="259045"/>
    <xdr:sp macro="" textlink="">
      <xdr:nvSpPr>
        <xdr:cNvPr id="56" name="テキスト ボックス 55"/>
        <xdr:cNvSpPr txBox="1"/>
      </xdr:nvSpPr>
      <xdr:spPr>
        <a:xfrm>
          <a:off x="3924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166761</xdr:rowOff>
    </xdr:from>
    <xdr:to>
      <xdr:col>18</xdr:col>
      <xdr:colOff>177800</xdr:colOff>
      <xdr:row>19</xdr:row>
      <xdr:rowOff>13416</xdr:rowOff>
    </xdr:to>
    <xdr:cxnSp macro="">
      <xdr:nvCxnSpPr>
        <xdr:cNvPr id="57" name="直線コネクタ 56"/>
        <xdr:cNvCxnSpPr/>
      </xdr:nvCxnSpPr>
      <xdr:spPr bwMode="auto">
        <a:xfrm flipV="1">
          <a:off x="2908300" y="3300486"/>
          <a:ext cx="698500" cy="18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6736</xdr:rowOff>
    </xdr:from>
    <xdr:to>
      <xdr:col>19</xdr:col>
      <xdr:colOff>38100</xdr:colOff>
      <xdr:row>17</xdr:row>
      <xdr:rowOff>108336</xdr:rowOff>
    </xdr:to>
    <xdr:sp macro="" textlink="">
      <xdr:nvSpPr>
        <xdr:cNvPr id="58" name="フローチャート: 判断 57"/>
        <xdr:cNvSpPr/>
      </xdr:nvSpPr>
      <xdr:spPr bwMode="auto">
        <a:xfrm>
          <a:off x="35560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118513</xdr:rowOff>
    </xdr:from>
    <xdr:ext cx="762000" cy="259045"/>
    <xdr:sp macro="" textlink="">
      <xdr:nvSpPr>
        <xdr:cNvPr id="59" name="テキスト ボックス 58"/>
        <xdr:cNvSpPr txBox="1"/>
      </xdr:nvSpPr>
      <xdr:spPr>
        <a:xfrm>
          <a:off x="3225800" y="273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76816</xdr:rowOff>
    </xdr:from>
    <xdr:ext cx="762000" cy="259045"/>
    <xdr:sp macro="" textlink="">
      <xdr:nvSpPr>
        <xdr:cNvPr id="61" name="テキスト ボックス 60"/>
        <xdr:cNvSpPr txBox="1"/>
      </xdr:nvSpPr>
      <xdr:spPr>
        <a:xfrm>
          <a:off x="25273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161224</xdr:rowOff>
    </xdr:from>
    <xdr:to>
      <xdr:col>29</xdr:col>
      <xdr:colOff>177800</xdr:colOff>
      <xdr:row>19</xdr:row>
      <xdr:rowOff>91374</xdr:rowOff>
    </xdr:to>
    <xdr:sp macro="" textlink="">
      <xdr:nvSpPr>
        <xdr:cNvPr id="67" name="楕円 66"/>
        <xdr:cNvSpPr/>
      </xdr:nvSpPr>
      <xdr:spPr bwMode="auto">
        <a:xfrm>
          <a:off x="5600700" y="3294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133301</xdr:rowOff>
    </xdr:from>
    <xdr:ext cx="762000" cy="259045"/>
    <xdr:sp macro="" textlink="">
      <xdr:nvSpPr>
        <xdr:cNvPr id="68" name="人口1人当たり決算額の推移該当値テキスト130"/>
        <xdr:cNvSpPr txBox="1"/>
      </xdr:nvSpPr>
      <xdr:spPr>
        <a:xfrm>
          <a:off x="5740400" y="326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12314</xdr:rowOff>
    </xdr:from>
    <xdr:to>
      <xdr:col>26</xdr:col>
      <xdr:colOff>101600</xdr:colOff>
      <xdr:row>19</xdr:row>
      <xdr:rowOff>113914</xdr:rowOff>
    </xdr:to>
    <xdr:sp macro="" textlink="">
      <xdr:nvSpPr>
        <xdr:cNvPr id="69" name="楕円 68"/>
        <xdr:cNvSpPr/>
      </xdr:nvSpPr>
      <xdr:spPr bwMode="auto">
        <a:xfrm>
          <a:off x="4953000" y="3317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98691</xdr:rowOff>
    </xdr:from>
    <xdr:ext cx="736600" cy="259045"/>
    <xdr:sp macro="" textlink="">
      <xdr:nvSpPr>
        <xdr:cNvPr id="70" name="テキスト ボックス 69"/>
        <xdr:cNvSpPr txBox="1"/>
      </xdr:nvSpPr>
      <xdr:spPr>
        <a:xfrm>
          <a:off x="4622800" y="3403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15332</xdr:rowOff>
    </xdr:from>
    <xdr:to>
      <xdr:col>22</xdr:col>
      <xdr:colOff>165100</xdr:colOff>
      <xdr:row>19</xdr:row>
      <xdr:rowOff>116932</xdr:rowOff>
    </xdr:to>
    <xdr:sp macro="" textlink="">
      <xdr:nvSpPr>
        <xdr:cNvPr id="71" name="楕円 70"/>
        <xdr:cNvSpPr/>
      </xdr:nvSpPr>
      <xdr:spPr bwMode="auto">
        <a:xfrm>
          <a:off x="4254500" y="3320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101709</xdr:rowOff>
    </xdr:from>
    <xdr:ext cx="762000" cy="259045"/>
    <xdr:sp macro="" textlink="">
      <xdr:nvSpPr>
        <xdr:cNvPr id="72" name="テキスト ボックス 71"/>
        <xdr:cNvSpPr txBox="1"/>
      </xdr:nvSpPr>
      <xdr:spPr>
        <a:xfrm>
          <a:off x="3924300" y="340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115961</xdr:rowOff>
    </xdr:from>
    <xdr:to>
      <xdr:col>19</xdr:col>
      <xdr:colOff>38100</xdr:colOff>
      <xdr:row>19</xdr:row>
      <xdr:rowOff>46111</xdr:rowOff>
    </xdr:to>
    <xdr:sp macro="" textlink="">
      <xdr:nvSpPr>
        <xdr:cNvPr id="73" name="楕円 72"/>
        <xdr:cNvSpPr/>
      </xdr:nvSpPr>
      <xdr:spPr bwMode="auto">
        <a:xfrm>
          <a:off x="3556000" y="3249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30888</xdr:rowOff>
    </xdr:from>
    <xdr:ext cx="762000" cy="259045"/>
    <xdr:sp macro="" textlink="">
      <xdr:nvSpPr>
        <xdr:cNvPr id="74" name="テキスト ボックス 73"/>
        <xdr:cNvSpPr txBox="1"/>
      </xdr:nvSpPr>
      <xdr:spPr>
        <a:xfrm>
          <a:off x="3225800" y="333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134066</xdr:rowOff>
    </xdr:from>
    <xdr:to>
      <xdr:col>15</xdr:col>
      <xdr:colOff>101600</xdr:colOff>
      <xdr:row>19</xdr:row>
      <xdr:rowOff>64216</xdr:rowOff>
    </xdr:to>
    <xdr:sp macro="" textlink="">
      <xdr:nvSpPr>
        <xdr:cNvPr id="75" name="楕円 74"/>
        <xdr:cNvSpPr/>
      </xdr:nvSpPr>
      <xdr:spPr bwMode="auto">
        <a:xfrm>
          <a:off x="2857500" y="3267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48993</xdr:rowOff>
    </xdr:from>
    <xdr:ext cx="762000" cy="259045"/>
    <xdr:sp macro="" textlink="">
      <xdr:nvSpPr>
        <xdr:cNvPr id="76" name="テキスト ボックス 75"/>
        <xdr:cNvSpPr txBox="1"/>
      </xdr:nvSpPr>
      <xdr:spPr>
        <a:xfrm>
          <a:off x="2527300" y="335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5" name="人口1人当たり決算額の推移最小値テキスト445"/>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51638</xdr:rowOff>
    </xdr:from>
    <xdr:to>
      <xdr:col>29</xdr:col>
      <xdr:colOff>127000</xdr:colOff>
      <xdr:row>37</xdr:row>
      <xdr:rowOff>52667</xdr:rowOff>
    </xdr:to>
    <xdr:cxnSp macro="">
      <xdr:nvCxnSpPr>
        <xdr:cNvPr id="109" name="直線コネクタ 108"/>
        <xdr:cNvCxnSpPr/>
      </xdr:nvCxnSpPr>
      <xdr:spPr bwMode="auto">
        <a:xfrm flipV="1">
          <a:off x="5003800" y="7176338"/>
          <a:ext cx="6477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124121</xdr:rowOff>
    </xdr:from>
    <xdr:ext cx="762000" cy="259045"/>
    <xdr:sp macro="" textlink="">
      <xdr:nvSpPr>
        <xdr:cNvPr id="110" name="人口1人当たり決算額の推移平均値テキスト445"/>
        <xdr:cNvSpPr txBox="1"/>
      </xdr:nvSpPr>
      <xdr:spPr>
        <a:xfrm>
          <a:off x="5740400" y="67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52667</xdr:rowOff>
    </xdr:from>
    <xdr:to>
      <xdr:col>26</xdr:col>
      <xdr:colOff>50800</xdr:colOff>
      <xdr:row>37</xdr:row>
      <xdr:rowOff>108941</xdr:rowOff>
    </xdr:to>
    <xdr:cxnSp macro="">
      <xdr:nvCxnSpPr>
        <xdr:cNvPr id="112" name="直線コネクタ 111"/>
        <xdr:cNvCxnSpPr/>
      </xdr:nvCxnSpPr>
      <xdr:spPr bwMode="auto">
        <a:xfrm flipV="1">
          <a:off x="4305300" y="7177367"/>
          <a:ext cx="698500" cy="56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43425</xdr:rowOff>
    </xdr:from>
    <xdr:ext cx="736600" cy="259045"/>
    <xdr:sp macro="" textlink="">
      <xdr:nvSpPr>
        <xdr:cNvPr id="114" name="テキスト ボックス 113"/>
        <xdr:cNvSpPr txBox="1"/>
      </xdr:nvSpPr>
      <xdr:spPr>
        <a:xfrm>
          <a:off x="4622800" y="6653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108941</xdr:rowOff>
    </xdr:from>
    <xdr:to>
      <xdr:col>22</xdr:col>
      <xdr:colOff>114300</xdr:colOff>
      <xdr:row>37</xdr:row>
      <xdr:rowOff>113208</xdr:rowOff>
    </xdr:to>
    <xdr:cxnSp macro="">
      <xdr:nvCxnSpPr>
        <xdr:cNvPr id="115" name="直線コネクタ 114"/>
        <xdr:cNvCxnSpPr/>
      </xdr:nvCxnSpPr>
      <xdr:spPr bwMode="auto">
        <a:xfrm flipV="1">
          <a:off x="3606800" y="7233641"/>
          <a:ext cx="698500" cy="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41825</xdr:rowOff>
    </xdr:from>
    <xdr:ext cx="762000" cy="259045"/>
    <xdr:sp macro="" textlink="">
      <xdr:nvSpPr>
        <xdr:cNvPr id="117" name="テキスト ボックス 116"/>
        <xdr:cNvSpPr txBox="1"/>
      </xdr:nvSpPr>
      <xdr:spPr>
        <a:xfrm>
          <a:off x="3924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113208</xdr:rowOff>
    </xdr:from>
    <xdr:to>
      <xdr:col>18</xdr:col>
      <xdr:colOff>177800</xdr:colOff>
      <xdr:row>37</xdr:row>
      <xdr:rowOff>179274</xdr:rowOff>
    </xdr:to>
    <xdr:cxnSp macro="">
      <xdr:nvCxnSpPr>
        <xdr:cNvPr id="118" name="直線コネクタ 117"/>
        <xdr:cNvCxnSpPr/>
      </xdr:nvCxnSpPr>
      <xdr:spPr bwMode="auto">
        <a:xfrm flipV="1">
          <a:off x="2908300" y="7237908"/>
          <a:ext cx="698500" cy="66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245745</xdr:rowOff>
    </xdr:from>
    <xdr:to>
      <xdr:col>19</xdr:col>
      <xdr:colOff>38100</xdr:colOff>
      <xdr:row>36</xdr:row>
      <xdr:rowOff>4445</xdr:rowOff>
    </xdr:to>
    <xdr:sp macro="" textlink="">
      <xdr:nvSpPr>
        <xdr:cNvPr id="119" name="フローチャート: 判断 118"/>
        <xdr:cNvSpPr/>
      </xdr:nvSpPr>
      <xdr:spPr bwMode="auto">
        <a:xfrm>
          <a:off x="35560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14622</xdr:rowOff>
    </xdr:from>
    <xdr:ext cx="762000" cy="259045"/>
    <xdr:sp macro="" textlink="">
      <xdr:nvSpPr>
        <xdr:cNvPr id="120" name="テキスト ボックス 119"/>
        <xdr:cNvSpPr txBox="1"/>
      </xdr:nvSpPr>
      <xdr:spPr>
        <a:xfrm>
          <a:off x="3225800" y="662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326738</xdr:rowOff>
    </xdr:from>
    <xdr:ext cx="762000" cy="259045"/>
    <xdr:sp macro="" textlink="">
      <xdr:nvSpPr>
        <xdr:cNvPr id="122" name="テキスト ボックス 121"/>
        <xdr:cNvSpPr txBox="1"/>
      </xdr:nvSpPr>
      <xdr:spPr>
        <a:xfrm>
          <a:off x="2527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838</xdr:rowOff>
    </xdr:from>
    <xdr:to>
      <xdr:col>29</xdr:col>
      <xdr:colOff>177800</xdr:colOff>
      <xdr:row>37</xdr:row>
      <xdr:rowOff>102438</xdr:rowOff>
    </xdr:to>
    <xdr:sp macro="" textlink="">
      <xdr:nvSpPr>
        <xdr:cNvPr id="128" name="楕円 127"/>
        <xdr:cNvSpPr/>
      </xdr:nvSpPr>
      <xdr:spPr bwMode="auto">
        <a:xfrm>
          <a:off x="5600700" y="7125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144365</xdr:rowOff>
    </xdr:from>
    <xdr:ext cx="762000" cy="259045"/>
    <xdr:sp macro="" textlink="">
      <xdr:nvSpPr>
        <xdr:cNvPr id="129" name="人口1人当たり決算額の推移該当値テキスト445"/>
        <xdr:cNvSpPr txBox="1"/>
      </xdr:nvSpPr>
      <xdr:spPr>
        <a:xfrm>
          <a:off x="5740400" y="709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1867</xdr:rowOff>
    </xdr:from>
    <xdr:to>
      <xdr:col>26</xdr:col>
      <xdr:colOff>101600</xdr:colOff>
      <xdr:row>37</xdr:row>
      <xdr:rowOff>103467</xdr:rowOff>
    </xdr:to>
    <xdr:sp macro="" textlink="">
      <xdr:nvSpPr>
        <xdr:cNvPr id="130" name="楕円 129"/>
        <xdr:cNvSpPr/>
      </xdr:nvSpPr>
      <xdr:spPr bwMode="auto">
        <a:xfrm>
          <a:off x="4953000" y="7126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88244</xdr:rowOff>
    </xdr:from>
    <xdr:ext cx="736600" cy="259045"/>
    <xdr:sp macro="" textlink="">
      <xdr:nvSpPr>
        <xdr:cNvPr id="131" name="テキスト ボックス 130"/>
        <xdr:cNvSpPr txBox="1"/>
      </xdr:nvSpPr>
      <xdr:spPr>
        <a:xfrm>
          <a:off x="4622800" y="7212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58141</xdr:rowOff>
    </xdr:from>
    <xdr:to>
      <xdr:col>22</xdr:col>
      <xdr:colOff>165100</xdr:colOff>
      <xdr:row>37</xdr:row>
      <xdr:rowOff>159741</xdr:rowOff>
    </xdr:to>
    <xdr:sp macro="" textlink="">
      <xdr:nvSpPr>
        <xdr:cNvPr id="132" name="楕円 131"/>
        <xdr:cNvSpPr/>
      </xdr:nvSpPr>
      <xdr:spPr bwMode="auto">
        <a:xfrm>
          <a:off x="4254500" y="7182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144518</xdr:rowOff>
    </xdr:from>
    <xdr:ext cx="762000" cy="259045"/>
    <xdr:sp macro="" textlink="">
      <xdr:nvSpPr>
        <xdr:cNvPr id="133" name="テキスト ボックス 132"/>
        <xdr:cNvSpPr txBox="1"/>
      </xdr:nvSpPr>
      <xdr:spPr>
        <a:xfrm>
          <a:off x="3924300" y="726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62408</xdr:rowOff>
    </xdr:from>
    <xdr:to>
      <xdr:col>19</xdr:col>
      <xdr:colOff>38100</xdr:colOff>
      <xdr:row>37</xdr:row>
      <xdr:rowOff>164008</xdr:rowOff>
    </xdr:to>
    <xdr:sp macro="" textlink="">
      <xdr:nvSpPr>
        <xdr:cNvPr id="134" name="楕円 133"/>
        <xdr:cNvSpPr/>
      </xdr:nvSpPr>
      <xdr:spPr bwMode="auto">
        <a:xfrm>
          <a:off x="3556000" y="7187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148785</xdr:rowOff>
    </xdr:from>
    <xdr:ext cx="762000" cy="259045"/>
    <xdr:sp macro="" textlink="">
      <xdr:nvSpPr>
        <xdr:cNvPr id="135" name="テキスト ボックス 134"/>
        <xdr:cNvSpPr txBox="1"/>
      </xdr:nvSpPr>
      <xdr:spPr>
        <a:xfrm>
          <a:off x="3225800" y="727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128474</xdr:rowOff>
    </xdr:from>
    <xdr:to>
      <xdr:col>15</xdr:col>
      <xdr:colOff>101600</xdr:colOff>
      <xdr:row>37</xdr:row>
      <xdr:rowOff>230074</xdr:rowOff>
    </xdr:to>
    <xdr:sp macro="" textlink="">
      <xdr:nvSpPr>
        <xdr:cNvPr id="136" name="楕円 135"/>
        <xdr:cNvSpPr/>
      </xdr:nvSpPr>
      <xdr:spPr bwMode="auto">
        <a:xfrm>
          <a:off x="2857500" y="7253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214851</xdr:rowOff>
    </xdr:from>
    <xdr:ext cx="762000" cy="259045"/>
    <xdr:sp macro="" textlink="">
      <xdr:nvSpPr>
        <xdr:cNvPr id="137" name="テキスト ボックス 136"/>
        <xdr:cNvSpPr txBox="1"/>
      </xdr:nvSpPr>
      <xdr:spPr>
        <a:xfrm>
          <a:off x="2527300" y="733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428,685
422,457
71.55
153,406,933
150,901,331
2,398,845
79,400,416
75,485,197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153340</xdr:rowOff>
    </xdr:from>
    <xdr:to>
      <xdr:col>24</xdr:col>
      <xdr:colOff>63500</xdr:colOff>
      <xdr:row>37</xdr:row>
      <xdr:rowOff>13208</xdr:rowOff>
    </xdr:to>
    <xdr:cxnSp macro="">
      <xdr:nvCxnSpPr>
        <xdr:cNvPr id="61" name="直線コネクタ 60"/>
        <xdr:cNvCxnSpPr/>
      </xdr:nvCxnSpPr>
      <xdr:spPr>
        <a:xfrm flipV="1">
          <a:off x="3797300" y="6325540"/>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89755</xdr:rowOff>
    </xdr:from>
    <xdr:ext cx="534377" cy="259045"/>
    <xdr:sp macro="" textlink="">
      <xdr:nvSpPr>
        <xdr:cNvPr id="62" name="人件費平均値テキスト"/>
        <xdr:cNvSpPr txBox="1"/>
      </xdr:nvSpPr>
      <xdr:spPr>
        <a:xfrm>
          <a:off x="4686300" y="5919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153149</xdr:rowOff>
    </xdr:from>
    <xdr:to>
      <xdr:col>19</xdr:col>
      <xdr:colOff>177800</xdr:colOff>
      <xdr:row>37</xdr:row>
      <xdr:rowOff>13208</xdr:rowOff>
    </xdr:to>
    <xdr:cxnSp macro="">
      <xdr:nvCxnSpPr>
        <xdr:cNvPr id="64" name="直線コネクタ 63"/>
        <xdr:cNvCxnSpPr/>
      </xdr:nvCxnSpPr>
      <xdr:spPr>
        <a:xfrm>
          <a:off x="2908300" y="6325349"/>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12069</xdr:rowOff>
    </xdr:from>
    <xdr:ext cx="534377" cy="259045"/>
    <xdr:sp macro="" textlink="">
      <xdr:nvSpPr>
        <xdr:cNvPr id="66" name="テキスト ボックス 65"/>
        <xdr:cNvSpPr txBox="1"/>
      </xdr:nvSpPr>
      <xdr:spPr>
        <a:xfrm>
          <a:off x="3530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74549</xdr:rowOff>
    </xdr:from>
    <xdr:to>
      <xdr:col>15</xdr:col>
      <xdr:colOff>50800</xdr:colOff>
      <xdr:row>36</xdr:row>
      <xdr:rowOff>153149</xdr:rowOff>
    </xdr:to>
    <xdr:cxnSp macro="">
      <xdr:nvCxnSpPr>
        <xdr:cNvPr id="67" name="直線コネクタ 66"/>
        <xdr:cNvCxnSpPr/>
      </xdr:nvCxnSpPr>
      <xdr:spPr>
        <a:xfrm>
          <a:off x="2019300" y="6246749"/>
          <a:ext cx="889000" cy="7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9440</xdr:rowOff>
    </xdr:from>
    <xdr:ext cx="534377" cy="259045"/>
    <xdr:sp macro="" textlink="">
      <xdr:nvSpPr>
        <xdr:cNvPr id="69" name="テキスト ボックス 68"/>
        <xdr:cNvSpPr txBox="1"/>
      </xdr:nvSpPr>
      <xdr:spPr>
        <a:xfrm>
          <a:off x="2641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74549</xdr:rowOff>
    </xdr:from>
    <xdr:to>
      <xdr:col>10</xdr:col>
      <xdr:colOff>114300</xdr:colOff>
      <xdr:row>36</xdr:row>
      <xdr:rowOff>97866</xdr:rowOff>
    </xdr:to>
    <xdr:cxnSp macro="">
      <xdr:nvCxnSpPr>
        <xdr:cNvPr id="70" name="直線コネクタ 69"/>
        <xdr:cNvCxnSpPr/>
      </xdr:nvCxnSpPr>
      <xdr:spPr>
        <a:xfrm flipV="1">
          <a:off x="1130300" y="6246749"/>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xdr:rowOff>
    </xdr:from>
    <xdr:to>
      <xdr:col>10</xdr:col>
      <xdr:colOff>165100</xdr:colOff>
      <xdr:row>35</xdr:row>
      <xdr:rowOff>102641</xdr:rowOff>
    </xdr:to>
    <xdr:sp macro="" textlink="">
      <xdr:nvSpPr>
        <xdr:cNvPr id="71" name="フローチャート: 判断 70"/>
        <xdr:cNvSpPr/>
      </xdr:nvSpPr>
      <xdr:spPr>
        <a:xfrm>
          <a:off x="1968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119168</xdr:rowOff>
    </xdr:from>
    <xdr:ext cx="534377" cy="259045"/>
    <xdr:sp macro="" textlink="">
      <xdr:nvSpPr>
        <xdr:cNvPr id="72" name="テキスト ボックス 71"/>
        <xdr:cNvSpPr txBox="1"/>
      </xdr:nvSpPr>
      <xdr:spPr>
        <a:xfrm>
          <a:off x="1752111" y="57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149534</xdr:rowOff>
    </xdr:from>
    <xdr:ext cx="534377" cy="259045"/>
    <xdr:sp macro="" textlink="">
      <xdr:nvSpPr>
        <xdr:cNvPr id="74" name="テキスト ボックス 73"/>
        <xdr:cNvSpPr txBox="1"/>
      </xdr:nvSpPr>
      <xdr:spPr>
        <a:xfrm>
          <a:off x="863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102540</xdr:rowOff>
    </xdr:from>
    <xdr:to>
      <xdr:col>24</xdr:col>
      <xdr:colOff>114300</xdr:colOff>
      <xdr:row>37</xdr:row>
      <xdr:rowOff>32690</xdr:rowOff>
    </xdr:to>
    <xdr:sp macro="" textlink="">
      <xdr:nvSpPr>
        <xdr:cNvPr id="80" name="楕円 79"/>
        <xdr:cNvSpPr/>
      </xdr:nvSpPr>
      <xdr:spPr>
        <a:xfrm>
          <a:off x="4584700" y="62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80967</xdr:rowOff>
    </xdr:from>
    <xdr:ext cx="534377" cy="259045"/>
    <xdr:sp macro="" textlink="">
      <xdr:nvSpPr>
        <xdr:cNvPr id="81" name="人件費該当値テキスト"/>
        <xdr:cNvSpPr txBox="1"/>
      </xdr:nvSpPr>
      <xdr:spPr>
        <a:xfrm>
          <a:off x="4686300" y="625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133858</xdr:rowOff>
    </xdr:from>
    <xdr:to>
      <xdr:col>20</xdr:col>
      <xdr:colOff>38100</xdr:colOff>
      <xdr:row>37</xdr:row>
      <xdr:rowOff>64008</xdr:rowOff>
    </xdr:to>
    <xdr:sp macro="" textlink="">
      <xdr:nvSpPr>
        <xdr:cNvPr id="82" name="楕円 81"/>
        <xdr:cNvSpPr/>
      </xdr:nvSpPr>
      <xdr:spPr>
        <a:xfrm>
          <a:off x="37465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55135</xdr:rowOff>
    </xdr:from>
    <xdr:ext cx="534377" cy="259045"/>
    <xdr:sp macro="" textlink="">
      <xdr:nvSpPr>
        <xdr:cNvPr id="83" name="テキスト ボックス 82"/>
        <xdr:cNvSpPr txBox="1"/>
      </xdr:nvSpPr>
      <xdr:spPr>
        <a:xfrm>
          <a:off x="3530111" y="639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102349</xdr:rowOff>
    </xdr:from>
    <xdr:to>
      <xdr:col>15</xdr:col>
      <xdr:colOff>101600</xdr:colOff>
      <xdr:row>37</xdr:row>
      <xdr:rowOff>32499</xdr:rowOff>
    </xdr:to>
    <xdr:sp macro="" textlink="">
      <xdr:nvSpPr>
        <xdr:cNvPr id="84" name="楕円 83"/>
        <xdr:cNvSpPr/>
      </xdr:nvSpPr>
      <xdr:spPr>
        <a:xfrm>
          <a:off x="2857500" y="627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23626</xdr:rowOff>
    </xdr:from>
    <xdr:ext cx="534377" cy="259045"/>
    <xdr:sp macro="" textlink="">
      <xdr:nvSpPr>
        <xdr:cNvPr id="85" name="テキスト ボックス 84"/>
        <xdr:cNvSpPr txBox="1"/>
      </xdr:nvSpPr>
      <xdr:spPr>
        <a:xfrm>
          <a:off x="2641111" y="63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23749</xdr:rowOff>
    </xdr:from>
    <xdr:to>
      <xdr:col>10</xdr:col>
      <xdr:colOff>165100</xdr:colOff>
      <xdr:row>36</xdr:row>
      <xdr:rowOff>125349</xdr:rowOff>
    </xdr:to>
    <xdr:sp macro="" textlink="">
      <xdr:nvSpPr>
        <xdr:cNvPr id="86" name="楕円 85"/>
        <xdr:cNvSpPr/>
      </xdr:nvSpPr>
      <xdr:spPr>
        <a:xfrm>
          <a:off x="1968500" y="619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116476</xdr:rowOff>
    </xdr:from>
    <xdr:ext cx="534377" cy="259045"/>
    <xdr:sp macro="" textlink="">
      <xdr:nvSpPr>
        <xdr:cNvPr id="87" name="テキスト ボックス 86"/>
        <xdr:cNvSpPr txBox="1"/>
      </xdr:nvSpPr>
      <xdr:spPr>
        <a:xfrm>
          <a:off x="1752111" y="628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47066</xdr:rowOff>
    </xdr:from>
    <xdr:to>
      <xdr:col>6</xdr:col>
      <xdr:colOff>38100</xdr:colOff>
      <xdr:row>36</xdr:row>
      <xdr:rowOff>148666</xdr:rowOff>
    </xdr:to>
    <xdr:sp macro="" textlink="">
      <xdr:nvSpPr>
        <xdr:cNvPr id="88" name="楕円 87"/>
        <xdr:cNvSpPr/>
      </xdr:nvSpPr>
      <xdr:spPr>
        <a:xfrm>
          <a:off x="1079500" y="621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139793</xdr:rowOff>
    </xdr:from>
    <xdr:ext cx="534377" cy="259045"/>
    <xdr:sp macro="" textlink="">
      <xdr:nvSpPr>
        <xdr:cNvPr id="89" name="テキスト ボックス 88"/>
        <xdr:cNvSpPr txBox="1"/>
      </xdr:nvSpPr>
      <xdr:spPr>
        <a:xfrm>
          <a:off x="863111" y="631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21758</xdr:rowOff>
    </xdr:from>
    <xdr:to>
      <xdr:col>24</xdr:col>
      <xdr:colOff>63500</xdr:colOff>
      <xdr:row>57</xdr:row>
      <xdr:rowOff>41222</xdr:rowOff>
    </xdr:to>
    <xdr:cxnSp macro="">
      <xdr:nvCxnSpPr>
        <xdr:cNvPr id="121" name="直線コネクタ 120"/>
        <xdr:cNvCxnSpPr/>
      </xdr:nvCxnSpPr>
      <xdr:spPr>
        <a:xfrm flipV="1">
          <a:off x="3797300" y="9794408"/>
          <a:ext cx="8382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90517</xdr:rowOff>
    </xdr:from>
    <xdr:ext cx="534377" cy="259045"/>
    <xdr:sp macro="" textlink="">
      <xdr:nvSpPr>
        <xdr:cNvPr id="122" name="物件費平均値テキスト"/>
        <xdr:cNvSpPr txBox="1"/>
      </xdr:nvSpPr>
      <xdr:spPr>
        <a:xfrm>
          <a:off x="4686300" y="9520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40863</xdr:rowOff>
    </xdr:from>
    <xdr:to>
      <xdr:col>19</xdr:col>
      <xdr:colOff>177800</xdr:colOff>
      <xdr:row>57</xdr:row>
      <xdr:rowOff>41222</xdr:rowOff>
    </xdr:to>
    <xdr:cxnSp macro="">
      <xdr:nvCxnSpPr>
        <xdr:cNvPr id="124" name="直線コネクタ 123"/>
        <xdr:cNvCxnSpPr/>
      </xdr:nvCxnSpPr>
      <xdr:spPr>
        <a:xfrm>
          <a:off x="2908300" y="9813513"/>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103340</xdr:rowOff>
    </xdr:from>
    <xdr:ext cx="534377" cy="259045"/>
    <xdr:sp macro="" textlink="">
      <xdr:nvSpPr>
        <xdr:cNvPr id="126" name="テキスト ボックス 125"/>
        <xdr:cNvSpPr txBox="1"/>
      </xdr:nvSpPr>
      <xdr:spPr>
        <a:xfrm>
          <a:off x="3530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40863</xdr:rowOff>
    </xdr:from>
    <xdr:to>
      <xdr:col>15</xdr:col>
      <xdr:colOff>50800</xdr:colOff>
      <xdr:row>57</xdr:row>
      <xdr:rowOff>55494</xdr:rowOff>
    </xdr:to>
    <xdr:cxnSp macro="">
      <xdr:nvCxnSpPr>
        <xdr:cNvPr id="127" name="直線コネクタ 126"/>
        <xdr:cNvCxnSpPr/>
      </xdr:nvCxnSpPr>
      <xdr:spPr>
        <a:xfrm flipV="1">
          <a:off x="2019300" y="9813513"/>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160931</xdr:rowOff>
    </xdr:from>
    <xdr:ext cx="534377" cy="259045"/>
    <xdr:sp macro="" textlink="">
      <xdr:nvSpPr>
        <xdr:cNvPr id="129" name="テキスト ボックス 128"/>
        <xdr:cNvSpPr txBox="1"/>
      </xdr:nvSpPr>
      <xdr:spPr>
        <a:xfrm>
          <a:off x="2641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22706</xdr:rowOff>
    </xdr:from>
    <xdr:to>
      <xdr:col>10</xdr:col>
      <xdr:colOff>114300</xdr:colOff>
      <xdr:row>57</xdr:row>
      <xdr:rowOff>55494</xdr:rowOff>
    </xdr:to>
    <xdr:cxnSp macro="">
      <xdr:nvCxnSpPr>
        <xdr:cNvPr id="130" name="直線コネクタ 129"/>
        <xdr:cNvCxnSpPr/>
      </xdr:nvCxnSpPr>
      <xdr:spPr>
        <a:xfrm>
          <a:off x="1130300" y="9795356"/>
          <a:ext cx="889000" cy="3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38902</xdr:rowOff>
    </xdr:from>
    <xdr:to>
      <xdr:col>10</xdr:col>
      <xdr:colOff>165100</xdr:colOff>
      <xdr:row>56</xdr:row>
      <xdr:rowOff>140502</xdr:rowOff>
    </xdr:to>
    <xdr:sp macro="" textlink="">
      <xdr:nvSpPr>
        <xdr:cNvPr id="131" name="フローチャート: 判断 130"/>
        <xdr:cNvSpPr/>
      </xdr:nvSpPr>
      <xdr:spPr>
        <a:xfrm>
          <a:off x="1968500" y="96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157029</xdr:rowOff>
    </xdr:from>
    <xdr:ext cx="534377" cy="259045"/>
    <xdr:sp macro="" textlink="">
      <xdr:nvSpPr>
        <xdr:cNvPr id="132" name="テキスト ボックス 131"/>
        <xdr:cNvSpPr txBox="1"/>
      </xdr:nvSpPr>
      <xdr:spPr>
        <a:xfrm>
          <a:off x="1752111" y="94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106377</xdr:rowOff>
    </xdr:from>
    <xdr:ext cx="534377" cy="259045"/>
    <xdr:sp macro="" textlink="">
      <xdr:nvSpPr>
        <xdr:cNvPr id="134" name="テキスト ボックス 133"/>
        <xdr:cNvSpPr txBox="1"/>
      </xdr:nvSpPr>
      <xdr:spPr>
        <a:xfrm>
          <a:off x="863111" y="93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142408</xdr:rowOff>
    </xdr:from>
    <xdr:to>
      <xdr:col>24</xdr:col>
      <xdr:colOff>114300</xdr:colOff>
      <xdr:row>57</xdr:row>
      <xdr:rowOff>72558</xdr:rowOff>
    </xdr:to>
    <xdr:sp macro="" textlink="">
      <xdr:nvSpPr>
        <xdr:cNvPr id="140" name="楕円 139"/>
        <xdr:cNvSpPr/>
      </xdr:nvSpPr>
      <xdr:spPr>
        <a:xfrm>
          <a:off x="4584700" y="974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120835</xdr:rowOff>
    </xdr:from>
    <xdr:ext cx="534377" cy="259045"/>
    <xdr:sp macro="" textlink="">
      <xdr:nvSpPr>
        <xdr:cNvPr id="141" name="物件費該当値テキスト"/>
        <xdr:cNvSpPr txBox="1"/>
      </xdr:nvSpPr>
      <xdr:spPr>
        <a:xfrm>
          <a:off x="4686300" y="972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161872</xdr:rowOff>
    </xdr:from>
    <xdr:to>
      <xdr:col>20</xdr:col>
      <xdr:colOff>38100</xdr:colOff>
      <xdr:row>57</xdr:row>
      <xdr:rowOff>92022</xdr:rowOff>
    </xdr:to>
    <xdr:sp macro="" textlink="">
      <xdr:nvSpPr>
        <xdr:cNvPr id="142" name="楕円 141"/>
        <xdr:cNvSpPr/>
      </xdr:nvSpPr>
      <xdr:spPr>
        <a:xfrm>
          <a:off x="3746500" y="976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83149</xdr:rowOff>
    </xdr:from>
    <xdr:ext cx="534377" cy="259045"/>
    <xdr:sp macro="" textlink="">
      <xdr:nvSpPr>
        <xdr:cNvPr id="143" name="テキスト ボックス 142"/>
        <xdr:cNvSpPr txBox="1"/>
      </xdr:nvSpPr>
      <xdr:spPr>
        <a:xfrm>
          <a:off x="3530111" y="985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161513</xdr:rowOff>
    </xdr:from>
    <xdr:to>
      <xdr:col>15</xdr:col>
      <xdr:colOff>101600</xdr:colOff>
      <xdr:row>57</xdr:row>
      <xdr:rowOff>91663</xdr:rowOff>
    </xdr:to>
    <xdr:sp macro="" textlink="">
      <xdr:nvSpPr>
        <xdr:cNvPr id="144" name="楕円 143"/>
        <xdr:cNvSpPr/>
      </xdr:nvSpPr>
      <xdr:spPr>
        <a:xfrm>
          <a:off x="2857500" y="976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82790</xdr:rowOff>
    </xdr:from>
    <xdr:ext cx="534377" cy="259045"/>
    <xdr:sp macro="" textlink="">
      <xdr:nvSpPr>
        <xdr:cNvPr id="145" name="テキスト ボックス 144"/>
        <xdr:cNvSpPr txBox="1"/>
      </xdr:nvSpPr>
      <xdr:spPr>
        <a:xfrm>
          <a:off x="2641111" y="985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4694</xdr:rowOff>
    </xdr:from>
    <xdr:to>
      <xdr:col>10</xdr:col>
      <xdr:colOff>165100</xdr:colOff>
      <xdr:row>57</xdr:row>
      <xdr:rowOff>106294</xdr:rowOff>
    </xdr:to>
    <xdr:sp macro="" textlink="">
      <xdr:nvSpPr>
        <xdr:cNvPr id="146" name="楕円 145"/>
        <xdr:cNvSpPr/>
      </xdr:nvSpPr>
      <xdr:spPr>
        <a:xfrm>
          <a:off x="1968500" y="977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97421</xdr:rowOff>
    </xdr:from>
    <xdr:ext cx="534377" cy="259045"/>
    <xdr:sp macro="" textlink="">
      <xdr:nvSpPr>
        <xdr:cNvPr id="147" name="テキスト ボックス 146"/>
        <xdr:cNvSpPr txBox="1"/>
      </xdr:nvSpPr>
      <xdr:spPr>
        <a:xfrm>
          <a:off x="1752111" y="987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143356</xdr:rowOff>
    </xdr:from>
    <xdr:to>
      <xdr:col>6</xdr:col>
      <xdr:colOff>38100</xdr:colOff>
      <xdr:row>57</xdr:row>
      <xdr:rowOff>73506</xdr:rowOff>
    </xdr:to>
    <xdr:sp macro="" textlink="">
      <xdr:nvSpPr>
        <xdr:cNvPr id="148" name="楕円 147"/>
        <xdr:cNvSpPr/>
      </xdr:nvSpPr>
      <xdr:spPr>
        <a:xfrm>
          <a:off x="1079500" y="974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64633</xdr:rowOff>
    </xdr:from>
    <xdr:ext cx="534377" cy="259045"/>
    <xdr:sp macro="" textlink="">
      <xdr:nvSpPr>
        <xdr:cNvPr id="149" name="テキスト ボックス 148"/>
        <xdr:cNvSpPr txBox="1"/>
      </xdr:nvSpPr>
      <xdr:spPr>
        <a:xfrm>
          <a:off x="863111" y="983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163957</xdr:rowOff>
    </xdr:to>
    <xdr:cxnSp macro="">
      <xdr:nvCxnSpPr>
        <xdr:cNvPr id="173" name="直線コネクタ 172"/>
        <xdr:cNvCxnSpPr/>
      </xdr:nvCxnSpPr>
      <xdr:spPr>
        <a:xfrm flipV="1">
          <a:off x="4633595" y="11988800"/>
          <a:ext cx="1270" cy="154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167784</xdr:rowOff>
    </xdr:from>
    <xdr:ext cx="378565" cy="259045"/>
    <xdr:sp macro="" textlink="">
      <xdr:nvSpPr>
        <xdr:cNvPr id="174" name="維持補修費最小値テキスト"/>
        <xdr:cNvSpPr txBox="1"/>
      </xdr:nvSpPr>
      <xdr:spPr>
        <a:xfrm>
          <a:off x="4686300" y="135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163957</xdr:rowOff>
    </xdr:from>
    <xdr:to>
      <xdr:col>24</xdr:col>
      <xdr:colOff>152400</xdr:colOff>
      <xdr:row>78</xdr:row>
      <xdr:rowOff>163957</xdr:rowOff>
    </xdr:to>
    <xdr:cxnSp macro="">
      <xdr:nvCxnSpPr>
        <xdr:cNvPr id="175" name="直線コネクタ 174"/>
        <xdr:cNvCxnSpPr/>
      </xdr:nvCxnSpPr>
      <xdr:spPr>
        <a:xfrm>
          <a:off x="4546600" y="1353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105427</xdr:rowOff>
    </xdr:from>
    <xdr:ext cx="534377" cy="259045"/>
    <xdr:sp macro="" textlink="">
      <xdr:nvSpPr>
        <xdr:cNvPr id="176" name="維持補修費最大値テキスト"/>
        <xdr:cNvSpPr txBox="1"/>
      </xdr:nvSpPr>
      <xdr:spPr>
        <a:xfrm>
          <a:off x="4686300" y="117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7" name="直線コネクタ 176"/>
        <xdr:cNvCxnSpPr/>
      </xdr:nvCxnSpPr>
      <xdr:spPr>
        <a:xfrm>
          <a:off x="4546600" y="1198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1524</xdr:rowOff>
    </xdr:from>
    <xdr:to>
      <xdr:col>24</xdr:col>
      <xdr:colOff>63500</xdr:colOff>
      <xdr:row>77</xdr:row>
      <xdr:rowOff>42163</xdr:rowOff>
    </xdr:to>
    <xdr:cxnSp macro="">
      <xdr:nvCxnSpPr>
        <xdr:cNvPr id="178" name="直線コネクタ 177"/>
        <xdr:cNvCxnSpPr/>
      </xdr:nvCxnSpPr>
      <xdr:spPr>
        <a:xfrm flipV="1">
          <a:off x="3797300" y="13203174"/>
          <a:ext cx="838200" cy="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115967</xdr:rowOff>
    </xdr:from>
    <xdr:ext cx="469744" cy="259045"/>
    <xdr:sp macro="" textlink="">
      <xdr:nvSpPr>
        <xdr:cNvPr id="179" name="維持補修費平均値テキスト"/>
        <xdr:cNvSpPr txBox="1"/>
      </xdr:nvSpPr>
      <xdr:spPr>
        <a:xfrm>
          <a:off x="4686300" y="1314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80" name="フローチャート: 判断 179"/>
        <xdr:cNvSpPr/>
      </xdr:nvSpPr>
      <xdr:spPr>
        <a:xfrm>
          <a:off x="4584700" y="131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12700</xdr:rowOff>
    </xdr:from>
    <xdr:to>
      <xdr:col>19</xdr:col>
      <xdr:colOff>177800</xdr:colOff>
      <xdr:row>77</xdr:row>
      <xdr:rowOff>42163</xdr:rowOff>
    </xdr:to>
    <xdr:cxnSp macro="">
      <xdr:nvCxnSpPr>
        <xdr:cNvPr id="181" name="直線コネクタ 180"/>
        <xdr:cNvCxnSpPr/>
      </xdr:nvCxnSpPr>
      <xdr:spPr>
        <a:xfrm>
          <a:off x="2908300" y="13214350"/>
          <a:ext cx="889000" cy="2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110489</xdr:rowOff>
    </xdr:from>
    <xdr:to>
      <xdr:col>20</xdr:col>
      <xdr:colOff>38100</xdr:colOff>
      <xdr:row>77</xdr:row>
      <xdr:rowOff>40639</xdr:rowOff>
    </xdr:to>
    <xdr:sp macro="" textlink="">
      <xdr:nvSpPr>
        <xdr:cNvPr id="182" name="フローチャート: 判断 181"/>
        <xdr:cNvSpPr/>
      </xdr:nvSpPr>
      <xdr:spPr>
        <a:xfrm>
          <a:off x="3746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57167</xdr:rowOff>
    </xdr:from>
    <xdr:ext cx="469744" cy="259045"/>
    <xdr:sp macro="" textlink="">
      <xdr:nvSpPr>
        <xdr:cNvPr id="183" name="テキスト ボックス 182"/>
        <xdr:cNvSpPr txBox="1"/>
      </xdr:nvSpPr>
      <xdr:spPr>
        <a:xfrm>
          <a:off x="3562428" y="129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12700</xdr:rowOff>
    </xdr:from>
    <xdr:to>
      <xdr:col>15</xdr:col>
      <xdr:colOff>50800</xdr:colOff>
      <xdr:row>77</xdr:row>
      <xdr:rowOff>111761</xdr:rowOff>
    </xdr:to>
    <xdr:cxnSp macro="">
      <xdr:nvCxnSpPr>
        <xdr:cNvPr id="184" name="直線コネクタ 183"/>
        <xdr:cNvCxnSpPr/>
      </xdr:nvCxnSpPr>
      <xdr:spPr>
        <a:xfrm flipV="1">
          <a:off x="2019300" y="1321435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93345</xdr:rowOff>
    </xdr:from>
    <xdr:to>
      <xdr:col>15</xdr:col>
      <xdr:colOff>101600</xdr:colOff>
      <xdr:row>77</xdr:row>
      <xdr:rowOff>23495</xdr:rowOff>
    </xdr:to>
    <xdr:sp macro="" textlink="">
      <xdr:nvSpPr>
        <xdr:cNvPr id="185" name="フローチャート: 判断 184"/>
        <xdr:cNvSpPr/>
      </xdr:nvSpPr>
      <xdr:spPr>
        <a:xfrm>
          <a:off x="2857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40022</xdr:rowOff>
    </xdr:from>
    <xdr:ext cx="469744" cy="259045"/>
    <xdr:sp macro="" textlink="">
      <xdr:nvSpPr>
        <xdr:cNvPr id="186" name="テキスト ボックス 185"/>
        <xdr:cNvSpPr txBox="1"/>
      </xdr:nvSpPr>
      <xdr:spPr>
        <a:xfrm>
          <a:off x="2673428" y="128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25273</xdr:rowOff>
    </xdr:from>
    <xdr:to>
      <xdr:col>10</xdr:col>
      <xdr:colOff>114300</xdr:colOff>
      <xdr:row>77</xdr:row>
      <xdr:rowOff>111761</xdr:rowOff>
    </xdr:to>
    <xdr:cxnSp macro="">
      <xdr:nvCxnSpPr>
        <xdr:cNvPr id="187" name="直線コネクタ 186"/>
        <xdr:cNvCxnSpPr/>
      </xdr:nvCxnSpPr>
      <xdr:spPr>
        <a:xfrm>
          <a:off x="1130300" y="13226923"/>
          <a:ext cx="889000" cy="8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52960</xdr:rowOff>
    </xdr:from>
    <xdr:to>
      <xdr:col>10</xdr:col>
      <xdr:colOff>165100</xdr:colOff>
      <xdr:row>76</xdr:row>
      <xdr:rowOff>154560</xdr:rowOff>
    </xdr:to>
    <xdr:sp macro="" textlink="">
      <xdr:nvSpPr>
        <xdr:cNvPr id="188" name="フローチャート: 判断 187"/>
        <xdr:cNvSpPr/>
      </xdr:nvSpPr>
      <xdr:spPr>
        <a:xfrm>
          <a:off x="1968500" y="1308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171086</xdr:rowOff>
    </xdr:from>
    <xdr:ext cx="469744" cy="259045"/>
    <xdr:sp macro="" textlink="">
      <xdr:nvSpPr>
        <xdr:cNvPr id="189" name="テキスト ボックス 188"/>
        <xdr:cNvSpPr txBox="1"/>
      </xdr:nvSpPr>
      <xdr:spPr>
        <a:xfrm>
          <a:off x="1784428" y="1285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90" name="フローチャート: 判断 189"/>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14622</xdr:rowOff>
    </xdr:from>
    <xdr:ext cx="469744" cy="259045"/>
    <xdr:sp macro="" textlink="">
      <xdr:nvSpPr>
        <xdr:cNvPr id="191" name="テキスト ボックス 190"/>
        <xdr:cNvSpPr txBox="1"/>
      </xdr:nvSpPr>
      <xdr:spPr>
        <a:xfrm>
          <a:off x="895428"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122174</xdr:rowOff>
    </xdr:from>
    <xdr:to>
      <xdr:col>24</xdr:col>
      <xdr:colOff>114300</xdr:colOff>
      <xdr:row>77</xdr:row>
      <xdr:rowOff>52324</xdr:rowOff>
    </xdr:to>
    <xdr:sp macro="" textlink="">
      <xdr:nvSpPr>
        <xdr:cNvPr id="197" name="楕円 196"/>
        <xdr:cNvSpPr/>
      </xdr:nvSpPr>
      <xdr:spPr>
        <a:xfrm>
          <a:off x="4584700" y="131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145051</xdr:rowOff>
    </xdr:from>
    <xdr:ext cx="469744" cy="259045"/>
    <xdr:sp macro="" textlink="">
      <xdr:nvSpPr>
        <xdr:cNvPr id="198" name="維持補修費該当値テキスト"/>
        <xdr:cNvSpPr txBox="1"/>
      </xdr:nvSpPr>
      <xdr:spPr>
        <a:xfrm>
          <a:off x="4686300" y="130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162813</xdr:rowOff>
    </xdr:from>
    <xdr:to>
      <xdr:col>20</xdr:col>
      <xdr:colOff>38100</xdr:colOff>
      <xdr:row>77</xdr:row>
      <xdr:rowOff>92963</xdr:rowOff>
    </xdr:to>
    <xdr:sp macro="" textlink="">
      <xdr:nvSpPr>
        <xdr:cNvPr id="199" name="楕円 198"/>
        <xdr:cNvSpPr/>
      </xdr:nvSpPr>
      <xdr:spPr>
        <a:xfrm>
          <a:off x="3746500" y="1319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84090</xdr:rowOff>
    </xdr:from>
    <xdr:ext cx="469744" cy="259045"/>
    <xdr:sp macro="" textlink="">
      <xdr:nvSpPr>
        <xdr:cNvPr id="200" name="テキスト ボックス 199"/>
        <xdr:cNvSpPr txBox="1"/>
      </xdr:nvSpPr>
      <xdr:spPr>
        <a:xfrm>
          <a:off x="3562428" y="1328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133350</xdr:rowOff>
    </xdr:from>
    <xdr:to>
      <xdr:col>15</xdr:col>
      <xdr:colOff>101600</xdr:colOff>
      <xdr:row>77</xdr:row>
      <xdr:rowOff>63500</xdr:rowOff>
    </xdr:to>
    <xdr:sp macro="" textlink="">
      <xdr:nvSpPr>
        <xdr:cNvPr id="201" name="楕円 200"/>
        <xdr:cNvSpPr/>
      </xdr:nvSpPr>
      <xdr:spPr>
        <a:xfrm>
          <a:off x="28575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54627</xdr:rowOff>
    </xdr:from>
    <xdr:ext cx="469744" cy="259045"/>
    <xdr:sp macro="" textlink="">
      <xdr:nvSpPr>
        <xdr:cNvPr id="202" name="テキスト ボックス 201"/>
        <xdr:cNvSpPr txBox="1"/>
      </xdr:nvSpPr>
      <xdr:spPr>
        <a:xfrm>
          <a:off x="2673428" y="1325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60961</xdr:rowOff>
    </xdr:from>
    <xdr:to>
      <xdr:col>10</xdr:col>
      <xdr:colOff>165100</xdr:colOff>
      <xdr:row>77</xdr:row>
      <xdr:rowOff>162561</xdr:rowOff>
    </xdr:to>
    <xdr:sp macro="" textlink="">
      <xdr:nvSpPr>
        <xdr:cNvPr id="203" name="楕円 202"/>
        <xdr:cNvSpPr/>
      </xdr:nvSpPr>
      <xdr:spPr>
        <a:xfrm>
          <a:off x="19685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153688</xdr:rowOff>
    </xdr:from>
    <xdr:ext cx="469744" cy="259045"/>
    <xdr:sp macro="" textlink="">
      <xdr:nvSpPr>
        <xdr:cNvPr id="204" name="テキスト ボックス 203"/>
        <xdr:cNvSpPr txBox="1"/>
      </xdr:nvSpPr>
      <xdr:spPr>
        <a:xfrm>
          <a:off x="1784428" y="1335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145923</xdr:rowOff>
    </xdr:from>
    <xdr:to>
      <xdr:col>6</xdr:col>
      <xdr:colOff>38100</xdr:colOff>
      <xdr:row>77</xdr:row>
      <xdr:rowOff>76073</xdr:rowOff>
    </xdr:to>
    <xdr:sp macro="" textlink="">
      <xdr:nvSpPr>
        <xdr:cNvPr id="205" name="楕円 204"/>
        <xdr:cNvSpPr/>
      </xdr:nvSpPr>
      <xdr:spPr>
        <a:xfrm>
          <a:off x="1079500" y="1317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67200</xdr:rowOff>
    </xdr:from>
    <xdr:ext cx="469744" cy="259045"/>
    <xdr:sp macro="" textlink="">
      <xdr:nvSpPr>
        <xdr:cNvPr id="206" name="テキスト ボックス 205"/>
        <xdr:cNvSpPr txBox="1"/>
      </xdr:nvSpPr>
      <xdr:spPr>
        <a:xfrm>
          <a:off x="895428" y="1326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146427</xdr:rowOff>
    </xdr:from>
    <xdr:to>
      <xdr:col>24</xdr:col>
      <xdr:colOff>62865</xdr:colOff>
      <xdr:row>98</xdr:row>
      <xdr:rowOff>139260</xdr:rowOff>
    </xdr:to>
    <xdr:cxnSp macro="">
      <xdr:nvCxnSpPr>
        <xdr:cNvPr id="233" name="直線コネクタ 232"/>
        <xdr:cNvCxnSpPr/>
      </xdr:nvCxnSpPr>
      <xdr:spPr>
        <a:xfrm flipV="1">
          <a:off x="4633595" y="15405477"/>
          <a:ext cx="1270" cy="153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143087</xdr:rowOff>
    </xdr:from>
    <xdr:ext cx="534377" cy="259045"/>
    <xdr:sp macro="" textlink="">
      <xdr:nvSpPr>
        <xdr:cNvPr id="234" name="扶助費最小値テキスト"/>
        <xdr:cNvSpPr txBox="1"/>
      </xdr:nvSpPr>
      <xdr:spPr>
        <a:xfrm>
          <a:off x="4686300"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139260</xdr:rowOff>
    </xdr:from>
    <xdr:to>
      <xdr:col>24</xdr:col>
      <xdr:colOff>152400</xdr:colOff>
      <xdr:row>98</xdr:row>
      <xdr:rowOff>139260</xdr:rowOff>
    </xdr:to>
    <xdr:cxnSp macro="">
      <xdr:nvCxnSpPr>
        <xdr:cNvPr id="235" name="直線コネクタ 234"/>
        <xdr:cNvCxnSpPr/>
      </xdr:nvCxnSpPr>
      <xdr:spPr>
        <a:xfrm>
          <a:off x="4546600" y="1694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93104</xdr:rowOff>
    </xdr:from>
    <xdr:ext cx="599010" cy="259045"/>
    <xdr:sp macro="" textlink="">
      <xdr:nvSpPr>
        <xdr:cNvPr id="236" name="扶助費最大値テキスト"/>
        <xdr:cNvSpPr txBox="1"/>
      </xdr:nvSpPr>
      <xdr:spPr>
        <a:xfrm>
          <a:off x="4686300" y="151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146427</xdr:rowOff>
    </xdr:from>
    <xdr:to>
      <xdr:col>24</xdr:col>
      <xdr:colOff>152400</xdr:colOff>
      <xdr:row>89</xdr:row>
      <xdr:rowOff>146427</xdr:rowOff>
    </xdr:to>
    <xdr:cxnSp macro="">
      <xdr:nvCxnSpPr>
        <xdr:cNvPr id="237" name="直線コネクタ 236"/>
        <xdr:cNvCxnSpPr/>
      </xdr:nvCxnSpPr>
      <xdr:spPr>
        <a:xfrm>
          <a:off x="4546600" y="1540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70647</xdr:rowOff>
    </xdr:from>
    <xdr:to>
      <xdr:col>24</xdr:col>
      <xdr:colOff>63500</xdr:colOff>
      <xdr:row>94</xdr:row>
      <xdr:rowOff>80198</xdr:rowOff>
    </xdr:to>
    <xdr:cxnSp macro="">
      <xdr:nvCxnSpPr>
        <xdr:cNvPr id="238" name="直線コネクタ 237"/>
        <xdr:cNvCxnSpPr/>
      </xdr:nvCxnSpPr>
      <xdr:spPr>
        <a:xfrm flipV="1">
          <a:off x="3797300" y="16186947"/>
          <a:ext cx="838200" cy="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103985</xdr:rowOff>
    </xdr:from>
    <xdr:ext cx="534377" cy="259045"/>
    <xdr:sp macro="" textlink="">
      <xdr:nvSpPr>
        <xdr:cNvPr id="239" name="扶助費平均値テキスト"/>
        <xdr:cNvSpPr txBox="1"/>
      </xdr:nvSpPr>
      <xdr:spPr>
        <a:xfrm>
          <a:off x="4686300" y="1639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125558</xdr:rowOff>
    </xdr:from>
    <xdr:to>
      <xdr:col>24</xdr:col>
      <xdr:colOff>114300</xdr:colOff>
      <xdr:row>96</xdr:row>
      <xdr:rowOff>55708</xdr:rowOff>
    </xdr:to>
    <xdr:sp macro="" textlink="">
      <xdr:nvSpPr>
        <xdr:cNvPr id="240" name="フローチャート: 判断 239"/>
        <xdr:cNvSpPr/>
      </xdr:nvSpPr>
      <xdr:spPr>
        <a:xfrm>
          <a:off x="4584700" y="164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80198</xdr:rowOff>
    </xdr:from>
    <xdr:to>
      <xdr:col>19</xdr:col>
      <xdr:colOff>177800</xdr:colOff>
      <xdr:row>94</xdr:row>
      <xdr:rowOff>110863</xdr:rowOff>
    </xdr:to>
    <xdr:cxnSp macro="">
      <xdr:nvCxnSpPr>
        <xdr:cNvPr id="241" name="直線コネクタ 240"/>
        <xdr:cNvCxnSpPr/>
      </xdr:nvCxnSpPr>
      <xdr:spPr>
        <a:xfrm flipV="1">
          <a:off x="2908300" y="16196498"/>
          <a:ext cx="889000" cy="3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153219</xdr:rowOff>
    </xdr:from>
    <xdr:to>
      <xdr:col>20</xdr:col>
      <xdr:colOff>38100</xdr:colOff>
      <xdr:row>96</xdr:row>
      <xdr:rowOff>83369</xdr:rowOff>
    </xdr:to>
    <xdr:sp macro="" textlink="">
      <xdr:nvSpPr>
        <xdr:cNvPr id="242" name="フローチャート: 判断 241"/>
        <xdr:cNvSpPr/>
      </xdr:nvSpPr>
      <xdr:spPr>
        <a:xfrm>
          <a:off x="37465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74496</xdr:rowOff>
    </xdr:from>
    <xdr:ext cx="534377" cy="259045"/>
    <xdr:sp macro="" textlink="">
      <xdr:nvSpPr>
        <xdr:cNvPr id="243" name="テキスト ボックス 242"/>
        <xdr:cNvSpPr txBox="1"/>
      </xdr:nvSpPr>
      <xdr:spPr>
        <a:xfrm>
          <a:off x="3530111" y="1653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110863</xdr:rowOff>
    </xdr:from>
    <xdr:to>
      <xdr:col>15</xdr:col>
      <xdr:colOff>50800</xdr:colOff>
      <xdr:row>94</xdr:row>
      <xdr:rowOff>171377</xdr:rowOff>
    </xdr:to>
    <xdr:cxnSp macro="">
      <xdr:nvCxnSpPr>
        <xdr:cNvPr id="244" name="直線コネクタ 243"/>
        <xdr:cNvCxnSpPr/>
      </xdr:nvCxnSpPr>
      <xdr:spPr>
        <a:xfrm flipV="1">
          <a:off x="2019300" y="16227163"/>
          <a:ext cx="889000" cy="6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28288</xdr:rowOff>
    </xdr:from>
    <xdr:to>
      <xdr:col>15</xdr:col>
      <xdr:colOff>101600</xdr:colOff>
      <xdr:row>96</xdr:row>
      <xdr:rowOff>129888</xdr:rowOff>
    </xdr:to>
    <xdr:sp macro="" textlink="">
      <xdr:nvSpPr>
        <xdr:cNvPr id="245" name="フローチャート: 判断 244"/>
        <xdr:cNvSpPr/>
      </xdr:nvSpPr>
      <xdr:spPr>
        <a:xfrm>
          <a:off x="2857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121015</xdr:rowOff>
    </xdr:from>
    <xdr:ext cx="534377" cy="259045"/>
    <xdr:sp macro="" textlink="">
      <xdr:nvSpPr>
        <xdr:cNvPr id="246" name="テキスト ボックス 245"/>
        <xdr:cNvSpPr txBox="1"/>
      </xdr:nvSpPr>
      <xdr:spPr>
        <a:xfrm>
          <a:off x="2641111" y="165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171377</xdr:rowOff>
    </xdr:from>
    <xdr:to>
      <xdr:col>10</xdr:col>
      <xdr:colOff>114300</xdr:colOff>
      <xdr:row>95</xdr:row>
      <xdr:rowOff>98372</xdr:rowOff>
    </xdr:to>
    <xdr:cxnSp macro="">
      <xdr:nvCxnSpPr>
        <xdr:cNvPr id="247" name="直線コネクタ 246"/>
        <xdr:cNvCxnSpPr/>
      </xdr:nvCxnSpPr>
      <xdr:spPr>
        <a:xfrm flipV="1">
          <a:off x="1130300" y="16287677"/>
          <a:ext cx="889000" cy="9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96656</xdr:rowOff>
    </xdr:from>
    <xdr:to>
      <xdr:col>10</xdr:col>
      <xdr:colOff>165100</xdr:colOff>
      <xdr:row>96</xdr:row>
      <xdr:rowOff>26806</xdr:rowOff>
    </xdr:to>
    <xdr:sp macro="" textlink="">
      <xdr:nvSpPr>
        <xdr:cNvPr id="248" name="フローチャート: 判断 247"/>
        <xdr:cNvSpPr/>
      </xdr:nvSpPr>
      <xdr:spPr>
        <a:xfrm>
          <a:off x="1968500" y="1638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17933</xdr:rowOff>
    </xdr:from>
    <xdr:ext cx="534377" cy="259045"/>
    <xdr:sp macro="" textlink="">
      <xdr:nvSpPr>
        <xdr:cNvPr id="249" name="テキスト ボックス 248"/>
        <xdr:cNvSpPr txBox="1"/>
      </xdr:nvSpPr>
      <xdr:spPr>
        <a:xfrm>
          <a:off x="1752111" y="1647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107531</xdr:rowOff>
    </xdr:from>
    <xdr:to>
      <xdr:col>6</xdr:col>
      <xdr:colOff>38100</xdr:colOff>
      <xdr:row>97</xdr:row>
      <xdr:rowOff>37681</xdr:rowOff>
    </xdr:to>
    <xdr:sp macro="" textlink="">
      <xdr:nvSpPr>
        <xdr:cNvPr id="250" name="フローチャート: 判断 249"/>
        <xdr:cNvSpPr/>
      </xdr:nvSpPr>
      <xdr:spPr>
        <a:xfrm>
          <a:off x="1079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28808</xdr:rowOff>
    </xdr:from>
    <xdr:ext cx="534377" cy="259045"/>
    <xdr:sp macro="" textlink="">
      <xdr:nvSpPr>
        <xdr:cNvPr id="251" name="テキスト ボックス 250"/>
        <xdr:cNvSpPr txBox="1"/>
      </xdr:nvSpPr>
      <xdr:spPr>
        <a:xfrm>
          <a:off x="863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19847</xdr:rowOff>
    </xdr:from>
    <xdr:to>
      <xdr:col>24</xdr:col>
      <xdr:colOff>114300</xdr:colOff>
      <xdr:row>94</xdr:row>
      <xdr:rowOff>121447</xdr:rowOff>
    </xdr:to>
    <xdr:sp macro="" textlink="">
      <xdr:nvSpPr>
        <xdr:cNvPr id="257" name="楕円 256"/>
        <xdr:cNvSpPr/>
      </xdr:nvSpPr>
      <xdr:spPr>
        <a:xfrm>
          <a:off x="4584700" y="1613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42724</xdr:rowOff>
    </xdr:from>
    <xdr:ext cx="599010" cy="259045"/>
    <xdr:sp macro="" textlink="">
      <xdr:nvSpPr>
        <xdr:cNvPr id="258" name="扶助費該当値テキスト"/>
        <xdr:cNvSpPr txBox="1"/>
      </xdr:nvSpPr>
      <xdr:spPr>
        <a:xfrm>
          <a:off x="4686300" y="1598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29398</xdr:rowOff>
    </xdr:from>
    <xdr:to>
      <xdr:col>20</xdr:col>
      <xdr:colOff>38100</xdr:colOff>
      <xdr:row>94</xdr:row>
      <xdr:rowOff>130998</xdr:rowOff>
    </xdr:to>
    <xdr:sp macro="" textlink="">
      <xdr:nvSpPr>
        <xdr:cNvPr id="259" name="楕円 258"/>
        <xdr:cNvSpPr/>
      </xdr:nvSpPr>
      <xdr:spPr>
        <a:xfrm>
          <a:off x="3746500" y="1614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147525</xdr:rowOff>
    </xdr:from>
    <xdr:ext cx="599010" cy="259045"/>
    <xdr:sp macro="" textlink="">
      <xdr:nvSpPr>
        <xdr:cNvPr id="260" name="テキスト ボックス 259"/>
        <xdr:cNvSpPr txBox="1"/>
      </xdr:nvSpPr>
      <xdr:spPr>
        <a:xfrm>
          <a:off x="3497795" y="1592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60063</xdr:rowOff>
    </xdr:from>
    <xdr:to>
      <xdr:col>15</xdr:col>
      <xdr:colOff>101600</xdr:colOff>
      <xdr:row>94</xdr:row>
      <xdr:rowOff>161663</xdr:rowOff>
    </xdr:to>
    <xdr:sp macro="" textlink="">
      <xdr:nvSpPr>
        <xdr:cNvPr id="261" name="楕円 260"/>
        <xdr:cNvSpPr/>
      </xdr:nvSpPr>
      <xdr:spPr>
        <a:xfrm>
          <a:off x="2857500" y="1617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6740</xdr:rowOff>
    </xdr:from>
    <xdr:ext cx="599010" cy="259045"/>
    <xdr:sp macro="" textlink="">
      <xdr:nvSpPr>
        <xdr:cNvPr id="262" name="テキスト ボックス 261"/>
        <xdr:cNvSpPr txBox="1"/>
      </xdr:nvSpPr>
      <xdr:spPr>
        <a:xfrm>
          <a:off x="2608795" y="1595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120577</xdr:rowOff>
    </xdr:from>
    <xdr:to>
      <xdr:col>10</xdr:col>
      <xdr:colOff>165100</xdr:colOff>
      <xdr:row>95</xdr:row>
      <xdr:rowOff>50727</xdr:rowOff>
    </xdr:to>
    <xdr:sp macro="" textlink="">
      <xdr:nvSpPr>
        <xdr:cNvPr id="263" name="楕円 262"/>
        <xdr:cNvSpPr/>
      </xdr:nvSpPr>
      <xdr:spPr>
        <a:xfrm>
          <a:off x="1968500" y="1623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67254</xdr:rowOff>
    </xdr:from>
    <xdr:ext cx="599010" cy="259045"/>
    <xdr:sp macro="" textlink="">
      <xdr:nvSpPr>
        <xdr:cNvPr id="264" name="テキスト ボックス 263"/>
        <xdr:cNvSpPr txBox="1"/>
      </xdr:nvSpPr>
      <xdr:spPr>
        <a:xfrm>
          <a:off x="1719795" y="1601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47572</xdr:rowOff>
    </xdr:from>
    <xdr:to>
      <xdr:col>6</xdr:col>
      <xdr:colOff>38100</xdr:colOff>
      <xdr:row>95</xdr:row>
      <xdr:rowOff>149172</xdr:rowOff>
    </xdr:to>
    <xdr:sp macro="" textlink="">
      <xdr:nvSpPr>
        <xdr:cNvPr id="265" name="楕円 264"/>
        <xdr:cNvSpPr/>
      </xdr:nvSpPr>
      <xdr:spPr>
        <a:xfrm>
          <a:off x="1079500" y="1633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165699</xdr:rowOff>
    </xdr:from>
    <xdr:ext cx="599010" cy="259045"/>
    <xdr:sp macro="" textlink="">
      <xdr:nvSpPr>
        <xdr:cNvPr id="266" name="テキスト ボックス 265"/>
        <xdr:cNvSpPr txBox="1"/>
      </xdr:nvSpPr>
      <xdr:spPr>
        <a:xfrm>
          <a:off x="830795" y="1611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2" name="直線コネクタ 291"/>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3" name="補助費等最小値テキスト"/>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4" name="直線コネクタ 293"/>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5" name="補助費等最大値テキスト"/>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6" name="直線コネクタ 295"/>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101654</xdr:rowOff>
    </xdr:from>
    <xdr:to>
      <xdr:col>55</xdr:col>
      <xdr:colOff>0</xdr:colOff>
      <xdr:row>37</xdr:row>
      <xdr:rowOff>111245</xdr:rowOff>
    </xdr:to>
    <xdr:cxnSp macro="">
      <xdr:nvCxnSpPr>
        <xdr:cNvPr id="297" name="直線コネクタ 296"/>
        <xdr:cNvCxnSpPr/>
      </xdr:nvCxnSpPr>
      <xdr:spPr>
        <a:xfrm flipV="1">
          <a:off x="9639300" y="6445304"/>
          <a:ext cx="838200" cy="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65585</xdr:rowOff>
    </xdr:from>
    <xdr:ext cx="534377" cy="259045"/>
    <xdr:sp macro="" textlink="">
      <xdr:nvSpPr>
        <xdr:cNvPr id="298" name="補助費等平均値テキスト"/>
        <xdr:cNvSpPr txBox="1"/>
      </xdr:nvSpPr>
      <xdr:spPr>
        <a:xfrm>
          <a:off x="10528300" y="6409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299" name="フローチャート: 判断 298"/>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111245</xdr:rowOff>
    </xdr:from>
    <xdr:to>
      <xdr:col>50</xdr:col>
      <xdr:colOff>114300</xdr:colOff>
      <xdr:row>37</xdr:row>
      <xdr:rowOff>112475</xdr:rowOff>
    </xdr:to>
    <xdr:cxnSp macro="">
      <xdr:nvCxnSpPr>
        <xdr:cNvPr id="300" name="直線コネクタ 299"/>
        <xdr:cNvCxnSpPr/>
      </xdr:nvCxnSpPr>
      <xdr:spPr>
        <a:xfrm flipV="1">
          <a:off x="8750300" y="6454895"/>
          <a:ext cx="889000" cy="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301" name="フローチャート: 判断 300"/>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19354</xdr:rowOff>
    </xdr:from>
    <xdr:ext cx="534377" cy="259045"/>
    <xdr:sp macro="" textlink="">
      <xdr:nvSpPr>
        <xdr:cNvPr id="302" name="テキスト ボックス 301"/>
        <xdr:cNvSpPr txBox="1"/>
      </xdr:nvSpPr>
      <xdr:spPr>
        <a:xfrm>
          <a:off x="9372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112475</xdr:rowOff>
    </xdr:from>
    <xdr:to>
      <xdr:col>45</xdr:col>
      <xdr:colOff>177800</xdr:colOff>
      <xdr:row>37</xdr:row>
      <xdr:rowOff>117025</xdr:rowOff>
    </xdr:to>
    <xdr:cxnSp macro="">
      <xdr:nvCxnSpPr>
        <xdr:cNvPr id="303" name="直線コネクタ 302"/>
        <xdr:cNvCxnSpPr/>
      </xdr:nvCxnSpPr>
      <xdr:spPr>
        <a:xfrm flipV="1">
          <a:off x="7861300" y="6456125"/>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4" name="フローチャート: 判断 303"/>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25537</xdr:rowOff>
    </xdr:from>
    <xdr:ext cx="534377" cy="259045"/>
    <xdr:sp macro="" textlink="">
      <xdr:nvSpPr>
        <xdr:cNvPr id="305" name="テキスト ボックス 304"/>
        <xdr:cNvSpPr txBox="1"/>
      </xdr:nvSpPr>
      <xdr:spPr>
        <a:xfrm>
          <a:off x="8483111" y="6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117025</xdr:rowOff>
    </xdr:from>
    <xdr:to>
      <xdr:col>41</xdr:col>
      <xdr:colOff>50800</xdr:colOff>
      <xdr:row>37</xdr:row>
      <xdr:rowOff>124939</xdr:rowOff>
    </xdr:to>
    <xdr:cxnSp macro="">
      <xdr:nvCxnSpPr>
        <xdr:cNvPr id="306" name="直線コネクタ 305"/>
        <xdr:cNvCxnSpPr/>
      </xdr:nvCxnSpPr>
      <xdr:spPr>
        <a:xfrm flipV="1">
          <a:off x="6972300" y="6460675"/>
          <a:ext cx="889000" cy="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7" name="フローチャート: 判断 306"/>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146829</xdr:rowOff>
    </xdr:from>
    <xdr:ext cx="534377" cy="259045"/>
    <xdr:sp macro="" textlink="">
      <xdr:nvSpPr>
        <xdr:cNvPr id="308" name="テキスト ボックス 307"/>
        <xdr:cNvSpPr txBox="1"/>
      </xdr:nvSpPr>
      <xdr:spPr>
        <a:xfrm>
          <a:off x="7594111" y="614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09" name="フローチャート: 判断 308"/>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16980</xdr:rowOff>
    </xdr:from>
    <xdr:ext cx="534377" cy="259045"/>
    <xdr:sp macro="" textlink="">
      <xdr:nvSpPr>
        <xdr:cNvPr id="310" name="テキスト ボックス 309"/>
        <xdr:cNvSpPr txBox="1"/>
      </xdr:nvSpPr>
      <xdr:spPr>
        <a:xfrm>
          <a:off x="6705111" y="653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50854</xdr:rowOff>
    </xdr:from>
    <xdr:to>
      <xdr:col>55</xdr:col>
      <xdr:colOff>50800</xdr:colOff>
      <xdr:row>37</xdr:row>
      <xdr:rowOff>152454</xdr:rowOff>
    </xdr:to>
    <xdr:sp macro="" textlink="">
      <xdr:nvSpPr>
        <xdr:cNvPr id="316" name="楕円 315"/>
        <xdr:cNvSpPr/>
      </xdr:nvSpPr>
      <xdr:spPr>
        <a:xfrm>
          <a:off x="10426700" y="639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73731</xdr:rowOff>
    </xdr:from>
    <xdr:ext cx="534377" cy="259045"/>
    <xdr:sp macro="" textlink="">
      <xdr:nvSpPr>
        <xdr:cNvPr id="317" name="補助費等該当値テキスト"/>
        <xdr:cNvSpPr txBox="1"/>
      </xdr:nvSpPr>
      <xdr:spPr>
        <a:xfrm>
          <a:off x="10528300" y="624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60445</xdr:rowOff>
    </xdr:from>
    <xdr:to>
      <xdr:col>50</xdr:col>
      <xdr:colOff>165100</xdr:colOff>
      <xdr:row>37</xdr:row>
      <xdr:rowOff>162044</xdr:rowOff>
    </xdr:to>
    <xdr:sp macro="" textlink="">
      <xdr:nvSpPr>
        <xdr:cNvPr id="318" name="楕円 317"/>
        <xdr:cNvSpPr/>
      </xdr:nvSpPr>
      <xdr:spPr>
        <a:xfrm>
          <a:off x="9588500" y="64040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7122</xdr:rowOff>
    </xdr:from>
    <xdr:ext cx="534377" cy="259045"/>
    <xdr:sp macro="" textlink="">
      <xdr:nvSpPr>
        <xdr:cNvPr id="319" name="テキスト ボックス 318"/>
        <xdr:cNvSpPr txBox="1"/>
      </xdr:nvSpPr>
      <xdr:spPr>
        <a:xfrm>
          <a:off x="9372111" y="617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61675</xdr:rowOff>
    </xdr:from>
    <xdr:to>
      <xdr:col>46</xdr:col>
      <xdr:colOff>38100</xdr:colOff>
      <xdr:row>37</xdr:row>
      <xdr:rowOff>163275</xdr:rowOff>
    </xdr:to>
    <xdr:sp macro="" textlink="">
      <xdr:nvSpPr>
        <xdr:cNvPr id="320" name="楕円 319"/>
        <xdr:cNvSpPr/>
      </xdr:nvSpPr>
      <xdr:spPr>
        <a:xfrm>
          <a:off x="8699500" y="640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8352</xdr:rowOff>
    </xdr:from>
    <xdr:ext cx="534377" cy="259045"/>
    <xdr:sp macro="" textlink="">
      <xdr:nvSpPr>
        <xdr:cNvPr id="321" name="テキスト ボックス 320"/>
        <xdr:cNvSpPr txBox="1"/>
      </xdr:nvSpPr>
      <xdr:spPr>
        <a:xfrm>
          <a:off x="8483111" y="618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66225</xdr:rowOff>
    </xdr:from>
    <xdr:to>
      <xdr:col>41</xdr:col>
      <xdr:colOff>101600</xdr:colOff>
      <xdr:row>37</xdr:row>
      <xdr:rowOff>167825</xdr:rowOff>
    </xdr:to>
    <xdr:sp macro="" textlink="">
      <xdr:nvSpPr>
        <xdr:cNvPr id="322" name="楕円 321"/>
        <xdr:cNvSpPr/>
      </xdr:nvSpPr>
      <xdr:spPr>
        <a:xfrm>
          <a:off x="7810500" y="640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158952</xdr:rowOff>
    </xdr:from>
    <xdr:ext cx="534377" cy="259045"/>
    <xdr:sp macro="" textlink="">
      <xdr:nvSpPr>
        <xdr:cNvPr id="323" name="テキスト ボックス 322"/>
        <xdr:cNvSpPr txBox="1"/>
      </xdr:nvSpPr>
      <xdr:spPr>
        <a:xfrm>
          <a:off x="7594111" y="650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74139</xdr:rowOff>
    </xdr:from>
    <xdr:to>
      <xdr:col>36</xdr:col>
      <xdr:colOff>165100</xdr:colOff>
      <xdr:row>38</xdr:row>
      <xdr:rowOff>4289</xdr:rowOff>
    </xdr:to>
    <xdr:sp macro="" textlink="">
      <xdr:nvSpPr>
        <xdr:cNvPr id="324" name="楕円 323"/>
        <xdr:cNvSpPr/>
      </xdr:nvSpPr>
      <xdr:spPr>
        <a:xfrm>
          <a:off x="6921500" y="641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20816</xdr:rowOff>
    </xdr:from>
    <xdr:ext cx="534377" cy="259045"/>
    <xdr:sp macro="" textlink="">
      <xdr:nvSpPr>
        <xdr:cNvPr id="325" name="テキスト ボックス 324"/>
        <xdr:cNvSpPr txBox="1"/>
      </xdr:nvSpPr>
      <xdr:spPr>
        <a:xfrm>
          <a:off x="6705111" y="61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150627</xdr:rowOff>
    </xdr:from>
    <xdr:to>
      <xdr:col>54</xdr:col>
      <xdr:colOff>189865</xdr:colOff>
      <xdr:row>59</xdr:row>
      <xdr:rowOff>13787</xdr:rowOff>
    </xdr:to>
    <xdr:cxnSp macro="">
      <xdr:nvCxnSpPr>
        <xdr:cNvPr id="348" name="直線コネクタ 347"/>
        <xdr:cNvCxnSpPr/>
      </xdr:nvCxnSpPr>
      <xdr:spPr>
        <a:xfrm flipV="1">
          <a:off x="10475595" y="8894577"/>
          <a:ext cx="1270" cy="123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17614</xdr:rowOff>
    </xdr:from>
    <xdr:ext cx="534377" cy="259045"/>
    <xdr:sp macro="" textlink="">
      <xdr:nvSpPr>
        <xdr:cNvPr id="349" name="普通建設事業費最小値テキスト"/>
        <xdr:cNvSpPr txBox="1"/>
      </xdr:nvSpPr>
      <xdr:spPr>
        <a:xfrm>
          <a:off x="10528300" y="101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13787</xdr:rowOff>
    </xdr:from>
    <xdr:to>
      <xdr:col>55</xdr:col>
      <xdr:colOff>88900</xdr:colOff>
      <xdr:row>59</xdr:row>
      <xdr:rowOff>13787</xdr:rowOff>
    </xdr:to>
    <xdr:cxnSp macro="">
      <xdr:nvCxnSpPr>
        <xdr:cNvPr id="350" name="直線コネクタ 349"/>
        <xdr:cNvCxnSpPr/>
      </xdr:nvCxnSpPr>
      <xdr:spPr>
        <a:xfrm>
          <a:off x="10388600" y="1012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97304</xdr:rowOff>
    </xdr:from>
    <xdr:ext cx="534377" cy="259045"/>
    <xdr:sp macro="" textlink="">
      <xdr:nvSpPr>
        <xdr:cNvPr id="351" name="普通建設事業費最大値テキスト"/>
        <xdr:cNvSpPr txBox="1"/>
      </xdr:nvSpPr>
      <xdr:spPr>
        <a:xfrm>
          <a:off x="10528300" y="86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150627</xdr:rowOff>
    </xdr:from>
    <xdr:to>
      <xdr:col>55</xdr:col>
      <xdr:colOff>88900</xdr:colOff>
      <xdr:row>51</xdr:row>
      <xdr:rowOff>150627</xdr:rowOff>
    </xdr:to>
    <xdr:cxnSp macro="">
      <xdr:nvCxnSpPr>
        <xdr:cNvPr id="352" name="直線コネクタ 351"/>
        <xdr:cNvCxnSpPr/>
      </xdr:nvCxnSpPr>
      <xdr:spPr>
        <a:xfrm>
          <a:off x="10388600" y="889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125938</xdr:rowOff>
    </xdr:from>
    <xdr:to>
      <xdr:col>55</xdr:col>
      <xdr:colOff>0</xdr:colOff>
      <xdr:row>57</xdr:row>
      <xdr:rowOff>100312</xdr:rowOff>
    </xdr:to>
    <xdr:cxnSp macro="">
      <xdr:nvCxnSpPr>
        <xdr:cNvPr id="353" name="直線コネクタ 352"/>
        <xdr:cNvCxnSpPr/>
      </xdr:nvCxnSpPr>
      <xdr:spPr>
        <a:xfrm flipV="1">
          <a:off x="9639300" y="9727138"/>
          <a:ext cx="838200" cy="14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109092</xdr:rowOff>
    </xdr:from>
    <xdr:ext cx="534377" cy="259045"/>
    <xdr:sp macro="" textlink="">
      <xdr:nvSpPr>
        <xdr:cNvPr id="354" name="普通建設事業費平均値テキスト"/>
        <xdr:cNvSpPr txBox="1"/>
      </xdr:nvSpPr>
      <xdr:spPr>
        <a:xfrm>
          <a:off x="10528300" y="971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130665</xdr:rowOff>
    </xdr:from>
    <xdr:to>
      <xdr:col>55</xdr:col>
      <xdr:colOff>50800</xdr:colOff>
      <xdr:row>57</xdr:row>
      <xdr:rowOff>60815</xdr:rowOff>
    </xdr:to>
    <xdr:sp macro="" textlink="">
      <xdr:nvSpPr>
        <xdr:cNvPr id="355" name="フローチャート: 判断 354"/>
        <xdr:cNvSpPr/>
      </xdr:nvSpPr>
      <xdr:spPr>
        <a:xfrm>
          <a:off x="104267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100312</xdr:rowOff>
    </xdr:from>
    <xdr:to>
      <xdr:col>50</xdr:col>
      <xdr:colOff>114300</xdr:colOff>
      <xdr:row>58</xdr:row>
      <xdr:rowOff>116291</xdr:rowOff>
    </xdr:to>
    <xdr:cxnSp macro="">
      <xdr:nvCxnSpPr>
        <xdr:cNvPr id="356" name="直線コネクタ 355"/>
        <xdr:cNvCxnSpPr/>
      </xdr:nvCxnSpPr>
      <xdr:spPr>
        <a:xfrm flipV="1">
          <a:off x="8750300" y="9872962"/>
          <a:ext cx="889000" cy="18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121362</xdr:rowOff>
    </xdr:from>
    <xdr:to>
      <xdr:col>50</xdr:col>
      <xdr:colOff>165100</xdr:colOff>
      <xdr:row>56</xdr:row>
      <xdr:rowOff>51512</xdr:rowOff>
    </xdr:to>
    <xdr:sp macro="" textlink="">
      <xdr:nvSpPr>
        <xdr:cNvPr id="357" name="フローチャート: 判断 356"/>
        <xdr:cNvSpPr/>
      </xdr:nvSpPr>
      <xdr:spPr>
        <a:xfrm>
          <a:off x="9588500" y="955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68039</xdr:rowOff>
    </xdr:from>
    <xdr:ext cx="534377" cy="259045"/>
    <xdr:sp macro="" textlink="">
      <xdr:nvSpPr>
        <xdr:cNvPr id="358" name="テキスト ボックス 357"/>
        <xdr:cNvSpPr txBox="1"/>
      </xdr:nvSpPr>
      <xdr:spPr>
        <a:xfrm>
          <a:off x="9372111" y="93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120703</xdr:rowOff>
    </xdr:from>
    <xdr:to>
      <xdr:col>45</xdr:col>
      <xdr:colOff>177800</xdr:colOff>
      <xdr:row>58</xdr:row>
      <xdr:rowOff>116291</xdr:rowOff>
    </xdr:to>
    <xdr:cxnSp macro="">
      <xdr:nvCxnSpPr>
        <xdr:cNvPr id="359" name="直線コネクタ 358"/>
        <xdr:cNvCxnSpPr/>
      </xdr:nvCxnSpPr>
      <xdr:spPr>
        <a:xfrm>
          <a:off x="7861300" y="9893353"/>
          <a:ext cx="889000" cy="16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148496</xdr:rowOff>
    </xdr:from>
    <xdr:to>
      <xdr:col>46</xdr:col>
      <xdr:colOff>38100</xdr:colOff>
      <xdr:row>56</xdr:row>
      <xdr:rowOff>78646</xdr:rowOff>
    </xdr:to>
    <xdr:sp macro="" textlink="">
      <xdr:nvSpPr>
        <xdr:cNvPr id="360" name="フローチャート: 判断 359"/>
        <xdr:cNvSpPr/>
      </xdr:nvSpPr>
      <xdr:spPr>
        <a:xfrm>
          <a:off x="8699500" y="957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95173</xdr:rowOff>
    </xdr:from>
    <xdr:ext cx="534377" cy="259045"/>
    <xdr:sp macro="" textlink="">
      <xdr:nvSpPr>
        <xdr:cNvPr id="361" name="テキスト ボックス 360"/>
        <xdr:cNvSpPr txBox="1"/>
      </xdr:nvSpPr>
      <xdr:spPr>
        <a:xfrm>
          <a:off x="8483111" y="935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38407</xdr:rowOff>
    </xdr:from>
    <xdr:to>
      <xdr:col>41</xdr:col>
      <xdr:colOff>50800</xdr:colOff>
      <xdr:row>57</xdr:row>
      <xdr:rowOff>120703</xdr:rowOff>
    </xdr:to>
    <xdr:cxnSp macro="">
      <xdr:nvCxnSpPr>
        <xdr:cNvPr id="362" name="直線コネクタ 361"/>
        <xdr:cNvCxnSpPr/>
      </xdr:nvCxnSpPr>
      <xdr:spPr>
        <a:xfrm>
          <a:off x="6972300" y="9811057"/>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65308</xdr:rowOff>
    </xdr:from>
    <xdr:to>
      <xdr:col>41</xdr:col>
      <xdr:colOff>101600</xdr:colOff>
      <xdr:row>55</xdr:row>
      <xdr:rowOff>166908</xdr:rowOff>
    </xdr:to>
    <xdr:sp macro="" textlink="">
      <xdr:nvSpPr>
        <xdr:cNvPr id="363" name="フローチャート: 判断 362"/>
        <xdr:cNvSpPr/>
      </xdr:nvSpPr>
      <xdr:spPr>
        <a:xfrm>
          <a:off x="7810500" y="94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11985</xdr:rowOff>
    </xdr:from>
    <xdr:ext cx="534377" cy="259045"/>
    <xdr:sp macro="" textlink="">
      <xdr:nvSpPr>
        <xdr:cNvPr id="364" name="テキスト ボックス 363"/>
        <xdr:cNvSpPr txBox="1"/>
      </xdr:nvSpPr>
      <xdr:spPr>
        <a:xfrm>
          <a:off x="7594111" y="92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29076</xdr:rowOff>
    </xdr:from>
    <xdr:to>
      <xdr:col>36</xdr:col>
      <xdr:colOff>165100</xdr:colOff>
      <xdr:row>55</xdr:row>
      <xdr:rowOff>130676</xdr:rowOff>
    </xdr:to>
    <xdr:sp macro="" textlink="">
      <xdr:nvSpPr>
        <xdr:cNvPr id="365" name="フローチャート: 判断 364"/>
        <xdr:cNvSpPr/>
      </xdr:nvSpPr>
      <xdr:spPr>
        <a:xfrm>
          <a:off x="6921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147203</xdr:rowOff>
    </xdr:from>
    <xdr:ext cx="534377" cy="259045"/>
    <xdr:sp macro="" textlink="">
      <xdr:nvSpPr>
        <xdr:cNvPr id="366" name="テキスト ボックス 365"/>
        <xdr:cNvSpPr txBox="1"/>
      </xdr:nvSpPr>
      <xdr:spPr>
        <a:xfrm>
          <a:off x="6705111" y="92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75138</xdr:rowOff>
    </xdr:from>
    <xdr:to>
      <xdr:col>55</xdr:col>
      <xdr:colOff>50800</xdr:colOff>
      <xdr:row>57</xdr:row>
      <xdr:rowOff>5288</xdr:rowOff>
    </xdr:to>
    <xdr:sp macro="" textlink="">
      <xdr:nvSpPr>
        <xdr:cNvPr id="372" name="楕円 371"/>
        <xdr:cNvSpPr/>
      </xdr:nvSpPr>
      <xdr:spPr>
        <a:xfrm>
          <a:off x="10426700" y="967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98015</xdr:rowOff>
    </xdr:from>
    <xdr:ext cx="534377" cy="259045"/>
    <xdr:sp macro="" textlink="">
      <xdr:nvSpPr>
        <xdr:cNvPr id="373" name="普通建設事業費該当値テキスト"/>
        <xdr:cNvSpPr txBox="1"/>
      </xdr:nvSpPr>
      <xdr:spPr>
        <a:xfrm>
          <a:off x="10528300" y="952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49512</xdr:rowOff>
    </xdr:from>
    <xdr:to>
      <xdr:col>50</xdr:col>
      <xdr:colOff>165100</xdr:colOff>
      <xdr:row>57</xdr:row>
      <xdr:rowOff>151112</xdr:rowOff>
    </xdr:to>
    <xdr:sp macro="" textlink="">
      <xdr:nvSpPr>
        <xdr:cNvPr id="374" name="楕円 373"/>
        <xdr:cNvSpPr/>
      </xdr:nvSpPr>
      <xdr:spPr>
        <a:xfrm>
          <a:off x="9588500" y="98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142239</xdr:rowOff>
    </xdr:from>
    <xdr:ext cx="534377" cy="259045"/>
    <xdr:sp macro="" textlink="">
      <xdr:nvSpPr>
        <xdr:cNvPr id="375" name="テキスト ボックス 374"/>
        <xdr:cNvSpPr txBox="1"/>
      </xdr:nvSpPr>
      <xdr:spPr>
        <a:xfrm>
          <a:off x="9372111" y="991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65491</xdr:rowOff>
    </xdr:from>
    <xdr:to>
      <xdr:col>46</xdr:col>
      <xdr:colOff>38100</xdr:colOff>
      <xdr:row>58</xdr:row>
      <xdr:rowOff>167091</xdr:rowOff>
    </xdr:to>
    <xdr:sp macro="" textlink="">
      <xdr:nvSpPr>
        <xdr:cNvPr id="376" name="楕円 375"/>
        <xdr:cNvSpPr/>
      </xdr:nvSpPr>
      <xdr:spPr>
        <a:xfrm>
          <a:off x="8699500" y="1000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158218</xdr:rowOff>
    </xdr:from>
    <xdr:ext cx="534377" cy="259045"/>
    <xdr:sp macro="" textlink="">
      <xdr:nvSpPr>
        <xdr:cNvPr id="377" name="テキスト ボックス 376"/>
        <xdr:cNvSpPr txBox="1"/>
      </xdr:nvSpPr>
      <xdr:spPr>
        <a:xfrm>
          <a:off x="8483111" y="1010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69903</xdr:rowOff>
    </xdr:from>
    <xdr:to>
      <xdr:col>41</xdr:col>
      <xdr:colOff>101600</xdr:colOff>
      <xdr:row>58</xdr:row>
      <xdr:rowOff>53</xdr:rowOff>
    </xdr:to>
    <xdr:sp macro="" textlink="">
      <xdr:nvSpPr>
        <xdr:cNvPr id="378" name="楕円 377"/>
        <xdr:cNvSpPr/>
      </xdr:nvSpPr>
      <xdr:spPr>
        <a:xfrm>
          <a:off x="7810500" y="984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162630</xdr:rowOff>
    </xdr:from>
    <xdr:ext cx="534377" cy="259045"/>
    <xdr:sp macro="" textlink="">
      <xdr:nvSpPr>
        <xdr:cNvPr id="379" name="テキスト ボックス 378"/>
        <xdr:cNvSpPr txBox="1"/>
      </xdr:nvSpPr>
      <xdr:spPr>
        <a:xfrm>
          <a:off x="7594111" y="99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159057</xdr:rowOff>
    </xdr:from>
    <xdr:to>
      <xdr:col>36</xdr:col>
      <xdr:colOff>165100</xdr:colOff>
      <xdr:row>57</xdr:row>
      <xdr:rowOff>89207</xdr:rowOff>
    </xdr:to>
    <xdr:sp macro="" textlink="">
      <xdr:nvSpPr>
        <xdr:cNvPr id="380" name="楕円 379"/>
        <xdr:cNvSpPr/>
      </xdr:nvSpPr>
      <xdr:spPr>
        <a:xfrm>
          <a:off x="6921500" y="97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80334</xdr:rowOff>
    </xdr:from>
    <xdr:ext cx="534377" cy="259045"/>
    <xdr:sp macro="" textlink="">
      <xdr:nvSpPr>
        <xdr:cNvPr id="381" name="テキスト ボックス 380"/>
        <xdr:cNvSpPr txBox="1"/>
      </xdr:nvSpPr>
      <xdr:spPr>
        <a:xfrm>
          <a:off x="6705111" y="98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152227</xdr:rowOff>
    </xdr:from>
    <xdr:to>
      <xdr:col>54</xdr:col>
      <xdr:colOff>189865</xdr:colOff>
      <xdr:row>78</xdr:row>
      <xdr:rowOff>119309</xdr:rowOff>
    </xdr:to>
    <xdr:cxnSp macro="">
      <xdr:nvCxnSpPr>
        <xdr:cNvPr id="403" name="直線コネクタ 402"/>
        <xdr:cNvCxnSpPr/>
      </xdr:nvCxnSpPr>
      <xdr:spPr>
        <a:xfrm flipV="1">
          <a:off x="10475595" y="12153727"/>
          <a:ext cx="1270" cy="1338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123136</xdr:rowOff>
    </xdr:from>
    <xdr:ext cx="378565" cy="259045"/>
    <xdr:sp macro="" textlink="">
      <xdr:nvSpPr>
        <xdr:cNvPr id="404" name="普通建設事業費 （ うち新規整備　）最小値テキスト"/>
        <xdr:cNvSpPr txBox="1"/>
      </xdr:nvSpPr>
      <xdr:spPr>
        <a:xfrm>
          <a:off x="10528300" y="13496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119309</xdr:rowOff>
    </xdr:from>
    <xdr:to>
      <xdr:col>55</xdr:col>
      <xdr:colOff>88900</xdr:colOff>
      <xdr:row>78</xdr:row>
      <xdr:rowOff>119309</xdr:rowOff>
    </xdr:to>
    <xdr:cxnSp macro="">
      <xdr:nvCxnSpPr>
        <xdr:cNvPr id="405" name="直線コネクタ 404"/>
        <xdr:cNvCxnSpPr/>
      </xdr:nvCxnSpPr>
      <xdr:spPr>
        <a:xfrm>
          <a:off x="10388600" y="1349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98904</xdr:rowOff>
    </xdr:from>
    <xdr:ext cx="534377" cy="259045"/>
    <xdr:sp macro="" textlink="">
      <xdr:nvSpPr>
        <xdr:cNvPr id="406" name="普通建設事業費 （ うち新規整備　）最大値テキスト"/>
        <xdr:cNvSpPr txBox="1"/>
      </xdr:nvSpPr>
      <xdr:spPr>
        <a:xfrm>
          <a:off x="10528300" y="119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152227</xdr:rowOff>
    </xdr:from>
    <xdr:to>
      <xdr:col>55</xdr:col>
      <xdr:colOff>88900</xdr:colOff>
      <xdr:row>70</xdr:row>
      <xdr:rowOff>152227</xdr:rowOff>
    </xdr:to>
    <xdr:cxnSp macro="">
      <xdr:nvCxnSpPr>
        <xdr:cNvPr id="407" name="直線コネクタ 406"/>
        <xdr:cNvCxnSpPr/>
      </xdr:nvCxnSpPr>
      <xdr:spPr>
        <a:xfrm>
          <a:off x="10388600" y="1215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165029</xdr:rowOff>
    </xdr:from>
    <xdr:to>
      <xdr:col>55</xdr:col>
      <xdr:colOff>0</xdr:colOff>
      <xdr:row>77</xdr:row>
      <xdr:rowOff>127310</xdr:rowOff>
    </xdr:to>
    <xdr:cxnSp macro="">
      <xdr:nvCxnSpPr>
        <xdr:cNvPr id="408" name="直線コネクタ 407"/>
        <xdr:cNvCxnSpPr/>
      </xdr:nvCxnSpPr>
      <xdr:spPr>
        <a:xfrm flipV="1">
          <a:off x="9639300" y="13195229"/>
          <a:ext cx="8382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86220</xdr:rowOff>
    </xdr:from>
    <xdr:ext cx="469744" cy="259045"/>
    <xdr:sp macro="" textlink="">
      <xdr:nvSpPr>
        <xdr:cNvPr id="409" name="普通建設事業費 （ うち新規整備　）平均値テキスト"/>
        <xdr:cNvSpPr txBox="1"/>
      </xdr:nvSpPr>
      <xdr:spPr>
        <a:xfrm>
          <a:off x="10528300" y="12944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63342</xdr:rowOff>
    </xdr:from>
    <xdr:to>
      <xdr:col>55</xdr:col>
      <xdr:colOff>50800</xdr:colOff>
      <xdr:row>76</xdr:row>
      <xdr:rowOff>164942</xdr:rowOff>
    </xdr:to>
    <xdr:sp macro="" textlink="">
      <xdr:nvSpPr>
        <xdr:cNvPr id="410" name="フローチャート: 判断 409"/>
        <xdr:cNvSpPr/>
      </xdr:nvSpPr>
      <xdr:spPr>
        <a:xfrm>
          <a:off x="104267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127310</xdr:rowOff>
    </xdr:from>
    <xdr:to>
      <xdr:col>50</xdr:col>
      <xdr:colOff>114300</xdr:colOff>
      <xdr:row>77</xdr:row>
      <xdr:rowOff>148478</xdr:rowOff>
    </xdr:to>
    <xdr:cxnSp macro="">
      <xdr:nvCxnSpPr>
        <xdr:cNvPr id="411" name="直線コネクタ 410"/>
        <xdr:cNvCxnSpPr/>
      </xdr:nvCxnSpPr>
      <xdr:spPr>
        <a:xfrm flipV="1">
          <a:off x="8750300" y="13328960"/>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124790</xdr:rowOff>
    </xdr:from>
    <xdr:to>
      <xdr:col>50</xdr:col>
      <xdr:colOff>165100</xdr:colOff>
      <xdr:row>76</xdr:row>
      <xdr:rowOff>54939</xdr:rowOff>
    </xdr:to>
    <xdr:sp macro="" textlink="">
      <xdr:nvSpPr>
        <xdr:cNvPr id="412" name="フローチャート: 判断 411"/>
        <xdr:cNvSpPr/>
      </xdr:nvSpPr>
      <xdr:spPr>
        <a:xfrm>
          <a:off x="9588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71467</xdr:rowOff>
    </xdr:from>
    <xdr:ext cx="534377" cy="259045"/>
    <xdr:sp macro="" textlink="">
      <xdr:nvSpPr>
        <xdr:cNvPr id="413" name="テキスト ボックス 412"/>
        <xdr:cNvSpPr txBox="1"/>
      </xdr:nvSpPr>
      <xdr:spPr>
        <a:xfrm>
          <a:off x="9372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162835</xdr:rowOff>
    </xdr:from>
    <xdr:to>
      <xdr:col>45</xdr:col>
      <xdr:colOff>177800</xdr:colOff>
      <xdr:row>77</xdr:row>
      <xdr:rowOff>148478</xdr:rowOff>
    </xdr:to>
    <xdr:cxnSp macro="">
      <xdr:nvCxnSpPr>
        <xdr:cNvPr id="414" name="直線コネクタ 413"/>
        <xdr:cNvCxnSpPr/>
      </xdr:nvCxnSpPr>
      <xdr:spPr>
        <a:xfrm>
          <a:off x="7861300" y="13193035"/>
          <a:ext cx="889000" cy="15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15" name="フローチャート: 判断 414"/>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112615</xdr:rowOff>
    </xdr:from>
    <xdr:ext cx="469744" cy="259045"/>
    <xdr:sp macro="" textlink="">
      <xdr:nvSpPr>
        <xdr:cNvPr id="416" name="テキスト ボックス 415"/>
        <xdr:cNvSpPr txBox="1"/>
      </xdr:nvSpPr>
      <xdr:spPr>
        <a:xfrm>
          <a:off x="8515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162835</xdr:rowOff>
    </xdr:from>
    <xdr:to>
      <xdr:col>41</xdr:col>
      <xdr:colOff>50800</xdr:colOff>
      <xdr:row>77</xdr:row>
      <xdr:rowOff>74777</xdr:rowOff>
    </xdr:to>
    <xdr:cxnSp macro="">
      <xdr:nvCxnSpPr>
        <xdr:cNvPr id="417" name="直線コネクタ 416"/>
        <xdr:cNvCxnSpPr/>
      </xdr:nvCxnSpPr>
      <xdr:spPr>
        <a:xfrm flipV="1">
          <a:off x="6972300" y="13193035"/>
          <a:ext cx="889000" cy="8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29967</xdr:rowOff>
    </xdr:from>
    <xdr:to>
      <xdr:col>41</xdr:col>
      <xdr:colOff>101600</xdr:colOff>
      <xdr:row>75</xdr:row>
      <xdr:rowOff>131567</xdr:rowOff>
    </xdr:to>
    <xdr:sp macro="" textlink="">
      <xdr:nvSpPr>
        <xdr:cNvPr id="418" name="フローチャート: 判断 417"/>
        <xdr:cNvSpPr/>
      </xdr:nvSpPr>
      <xdr:spPr>
        <a:xfrm>
          <a:off x="7810500" y="1288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148094</xdr:rowOff>
    </xdr:from>
    <xdr:ext cx="534377" cy="259045"/>
    <xdr:sp macro="" textlink="">
      <xdr:nvSpPr>
        <xdr:cNvPr id="419" name="テキスト ボックス 418"/>
        <xdr:cNvSpPr txBox="1"/>
      </xdr:nvSpPr>
      <xdr:spPr>
        <a:xfrm>
          <a:off x="7594111" y="126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50312</xdr:rowOff>
    </xdr:from>
    <xdr:to>
      <xdr:col>36</xdr:col>
      <xdr:colOff>165100</xdr:colOff>
      <xdr:row>74</xdr:row>
      <xdr:rowOff>151912</xdr:rowOff>
    </xdr:to>
    <xdr:sp macro="" textlink="">
      <xdr:nvSpPr>
        <xdr:cNvPr id="420" name="フローチャート: 判断 419"/>
        <xdr:cNvSpPr/>
      </xdr:nvSpPr>
      <xdr:spPr>
        <a:xfrm>
          <a:off x="6921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168439</xdr:rowOff>
    </xdr:from>
    <xdr:ext cx="534377" cy="259045"/>
    <xdr:sp macro="" textlink="">
      <xdr:nvSpPr>
        <xdr:cNvPr id="421" name="テキスト ボックス 420"/>
        <xdr:cNvSpPr txBox="1"/>
      </xdr:nvSpPr>
      <xdr:spPr>
        <a:xfrm>
          <a:off x="6705111" y="125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114229</xdr:rowOff>
    </xdr:from>
    <xdr:to>
      <xdr:col>55</xdr:col>
      <xdr:colOff>50800</xdr:colOff>
      <xdr:row>77</xdr:row>
      <xdr:rowOff>44379</xdr:rowOff>
    </xdr:to>
    <xdr:sp macro="" textlink="">
      <xdr:nvSpPr>
        <xdr:cNvPr id="427" name="楕円 426"/>
        <xdr:cNvSpPr/>
      </xdr:nvSpPr>
      <xdr:spPr>
        <a:xfrm>
          <a:off x="10426700" y="1314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92656</xdr:rowOff>
    </xdr:from>
    <xdr:ext cx="469744" cy="259045"/>
    <xdr:sp macro="" textlink="">
      <xdr:nvSpPr>
        <xdr:cNvPr id="428" name="普通建設事業費 （ うち新規整備　）該当値テキスト"/>
        <xdr:cNvSpPr txBox="1"/>
      </xdr:nvSpPr>
      <xdr:spPr>
        <a:xfrm>
          <a:off x="10528300" y="1312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76510</xdr:rowOff>
    </xdr:from>
    <xdr:to>
      <xdr:col>50</xdr:col>
      <xdr:colOff>165100</xdr:colOff>
      <xdr:row>78</xdr:row>
      <xdr:rowOff>6660</xdr:rowOff>
    </xdr:to>
    <xdr:sp macro="" textlink="">
      <xdr:nvSpPr>
        <xdr:cNvPr id="429" name="楕円 428"/>
        <xdr:cNvSpPr/>
      </xdr:nvSpPr>
      <xdr:spPr>
        <a:xfrm>
          <a:off x="9588500" y="132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169237</xdr:rowOff>
    </xdr:from>
    <xdr:ext cx="469744" cy="259045"/>
    <xdr:sp macro="" textlink="">
      <xdr:nvSpPr>
        <xdr:cNvPr id="430" name="テキスト ボックス 429"/>
        <xdr:cNvSpPr txBox="1"/>
      </xdr:nvSpPr>
      <xdr:spPr>
        <a:xfrm>
          <a:off x="9404428" y="133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97678</xdr:rowOff>
    </xdr:from>
    <xdr:to>
      <xdr:col>46</xdr:col>
      <xdr:colOff>38100</xdr:colOff>
      <xdr:row>78</xdr:row>
      <xdr:rowOff>27828</xdr:rowOff>
    </xdr:to>
    <xdr:sp macro="" textlink="">
      <xdr:nvSpPr>
        <xdr:cNvPr id="431" name="楕円 430"/>
        <xdr:cNvSpPr/>
      </xdr:nvSpPr>
      <xdr:spPr>
        <a:xfrm>
          <a:off x="8699500" y="132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18955</xdr:rowOff>
    </xdr:from>
    <xdr:ext cx="469744" cy="259045"/>
    <xdr:sp macro="" textlink="">
      <xdr:nvSpPr>
        <xdr:cNvPr id="432" name="テキスト ボックス 431"/>
        <xdr:cNvSpPr txBox="1"/>
      </xdr:nvSpPr>
      <xdr:spPr>
        <a:xfrm>
          <a:off x="8515428" y="133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112035</xdr:rowOff>
    </xdr:from>
    <xdr:to>
      <xdr:col>41</xdr:col>
      <xdr:colOff>101600</xdr:colOff>
      <xdr:row>77</xdr:row>
      <xdr:rowOff>42185</xdr:rowOff>
    </xdr:to>
    <xdr:sp macro="" textlink="">
      <xdr:nvSpPr>
        <xdr:cNvPr id="433" name="楕円 432"/>
        <xdr:cNvSpPr/>
      </xdr:nvSpPr>
      <xdr:spPr>
        <a:xfrm>
          <a:off x="7810500" y="131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33312</xdr:rowOff>
    </xdr:from>
    <xdr:ext cx="469744" cy="259045"/>
    <xdr:sp macro="" textlink="">
      <xdr:nvSpPr>
        <xdr:cNvPr id="434" name="テキスト ボックス 433"/>
        <xdr:cNvSpPr txBox="1"/>
      </xdr:nvSpPr>
      <xdr:spPr>
        <a:xfrm>
          <a:off x="7626428" y="1323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23977</xdr:rowOff>
    </xdr:from>
    <xdr:to>
      <xdr:col>36</xdr:col>
      <xdr:colOff>165100</xdr:colOff>
      <xdr:row>77</xdr:row>
      <xdr:rowOff>125577</xdr:rowOff>
    </xdr:to>
    <xdr:sp macro="" textlink="">
      <xdr:nvSpPr>
        <xdr:cNvPr id="435" name="楕円 434"/>
        <xdr:cNvSpPr/>
      </xdr:nvSpPr>
      <xdr:spPr>
        <a:xfrm>
          <a:off x="6921500" y="1322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116704</xdr:rowOff>
    </xdr:from>
    <xdr:ext cx="469744" cy="259045"/>
    <xdr:sp macro="" textlink="">
      <xdr:nvSpPr>
        <xdr:cNvPr id="436" name="テキスト ボックス 435"/>
        <xdr:cNvSpPr txBox="1"/>
      </xdr:nvSpPr>
      <xdr:spPr>
        <a:xfrm>
          <a:off x="6737428" y="1331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8" name="テキスト ボックス 457"/>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48489</xdr:rowOff>
    </xdr:from>
    <xdr:to>
      <xdr:col>54</xdr:col>
      <xdr:colOff>189865</xdr:colOff>
      <xdr:row>99</xdr:row>
      <xdr:rowOff>6491</xdr:rowOff>
    </xdr:to>
    <xdr:cxnSp macro="">
      <xdr:nvCxnSpPr>
        <xdr:cNvPr id="462" name="直線コネクタ 461"/>
        <xdr:cNvCxnSpPr/>
      </xdr:nvCxnSpPr>
      <xdr:spPr>
        <a:xfrm flipV="1">
          <a:off x="10475595" y="15650439"/>
          <a:ext cx="1270" cy="132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10318</xdr:rowOff>
    </xdr:from>
    <xdr:ext cx="469744" cy="259045"/>
    <xdr:sp macro="" textlink="">
      <xdr:nvSpPr>
        <xdr:cNvPr id="463" name="普通建設事業費 （ うち更新整備　）最小値テキスト"/>
        <xdr:cNvSpPr txBox="1"/>
      </xdr:nvSpPr>
      <xdr:spPr>
        <a:xfrm>
          <a:off x="10528300" y="169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6491</xdr:rowOff>
    </xdr:from>
    <xdr:to>
      <xdr:col>55</xdr:col>
      <xdr:colOff>88900</xdr:colOff>
      <xdr:row>99</xdr:row>
      <xdr:rowOff>6491</xdr:rowOff>
    </xdr:to>
    <xdr:cxnSp macro="">
      <xdr:nvCxnSpPr>
        <xdr:cNvPr id="464" name="直線コネクタ 463"/>
        <xdr:cNvCxnSpPr/>
      </xdr:nvCxnSpPr>
      <xdr:spPr>
        <a:xfrm>
          <a:off x="10388600" y="1698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166616</xdr:rowOff>
    </xdr:from>
    <xdr:ext cx="534377" cy="259045"/>
    <xdr:sp macro="" textlink="">
      <xdr:nvSpPr>
        <xdr:cNvPr id="465" name="普通建設事業費 （ うち更新整備　）最大値テキスト"/>
        <xdr:cNvSpPr txBox="1"/>
      </xdr:nvSpPr>
      <xdr:spPr>
        <a:xfrm>
          <a:off x="10528300" y="154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48489</xdr:rowOff>
    </xdr:from>
    <xdr:to>
      <xdr:col>55</xdr:col>
      <xdr:colOff>88900</xdr:colOff>
      <xdr:row>91</xdr:row>
      <xdr:rowOff>48489</xdr:rowOff>
    </xdr:to>
    <xdr:cxnSp macro="">
      <xdr:nvCxnSpPr>
        <xdr:cNvPr id="466" name="直線コネクタ 465"/>
        <xdr:cNvCxnSpPr/>
      </xdr:nvCxnSpPr>
      <xdr:spPr>
        <a:xfrm>
          <a:off x="10388600" y="156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129837</xdr:rowOff>
    </xdr:from>
    <xdr:to>
      <xdr:col>55</xdr:col>
      <xdr:colOff>0</xdr:colOff>
      <xdr:row>96</xdr:row>
      <xdr:rowOff>74581</xdr:rowOff>
    </xdr:to>
    <xdr:cxnSp macro="">
      <xdr:nvCxnSpPr>
        <xdr:cNvPr id="467" name="直線コネクタ 466"/>
        <xdr:cNvCxnSpPr/>
      </xdr:nvCxnSpPr>
      <xdr:spPr>
        <a:xfrm flipV="1">
          <a:off x="9639300" y="16417587"/>
          <a:ext cx="838200" cy="11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110010</xdr:rowOff>
    </xdr:from>
    <xdr:ext cx="534377" cy="259045"/>
    <xdr:sp macro="" textlink="">
      <xdr:nvSpPr>
        <xdr:cNvPr id="468" name="普通建設事業費 （ うち更新整備　）平均値テキスト"/>
        <xdr:cNvSpPr txBox="1"/>
      </xdr:nvSpPr>
      <xdr:spPr>
        <a:xfrm>
          <a:off x="10528300" y="16397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131583</xdr:rowOff>
    </xdr:from>
    <xdr:to>
      <xdr:col>55</xdr:col>
      <xdr:colOff>50800</xdr:colOff>
      <xdr:row>96</xdr:row>
      <xdr:rowOff>61733</xdr:rowOff>
    </xdr:to>
    <xdr:sp macro="" textlink="">
      <xdr:nvSpPr>
        <xdr:cNvPr id="469" name="フローチャート: 判断 468"/>
        <xdr:cNvSpPr/>
      </xdr:nvSpPr>
      <xdr:spPr>
        <a:xfrm>
          <a:off x="10426700" y="1641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74581</xdr:rowOff>
    </xdr:from>
    <xdr:to>
      <xdr:col>50</xdr:col>
      <xdr:colOff>114300</xdr:colOff>
      <xdr:row>97</xdr:row>
      <xdr:rowOff>80297</xdr:rowOff>
    </xdr:to>
    <xdr:cxnSp macro="">
      <xdr:nvCxnSpPr>
        <xdr:cNvPr id="470" name="直線コネクタ 469"/>
        <xdr:cNvCxnSpPr/>
      </xdr:nvCxnSpPr>
      <xdr:spPr>
        <a:xfrm flipV="1">
          <a:off x="8750300" y="16533781"/>
          <a:ext cx="889000" cy="17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9314</xdr:rowOff>
    </xdr:from>
    <xdr:to>
      <xdr:col>50</xdr:col>
      <xdr:colOff>165100</xdr:colOff>
      <xdr:row>95</xdr:row>
      <xdr:rowOff>110914</xdr:rowOff>
    </xdr:to>
    <xdr:sp macro="" textlink="">
      <xdr:nvSpPr>
        <xdr:cNvPr id="471" name="フローチャート: 判断 470"/>
        <xdr:cNvSpPr/>
      </xdr:nvSpPr>
      <xdr:spPr>
        <a:xfrm>
          <a:off x="9588500" y="162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127441</xdr:rowOff>
    </xdr:from>
    <xdr:ext cx="534377" cy="259045"/>
    <xdr:sp macro="" textlink="">
      <xdr:nvSpPr>
        <xdr:cNvPr id="472" name="テキスト ボックス 471"/>
        <xdr:cNvSpPr txBox="1"/>
      </xdr:nvSpPr>
      <xdr:spPr>
        <a:xfrm>
          <a:off x="9372111" y="160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108578</xdr:rowOff>
    </xdr:from>
    <xdr:to>
      <xdr:col>45</xdr:col>
      <xdr:colOff>177800</xdr:colOff>
      <xdr:row>97</xdr:row>
      <xdr:rowOff>80297</xdr:rowOff>
    </xdr:to>
    <xdr:cxnSp macro="">
      <xdr:nvCxnSpPr>
        <xdr:cNvPr id="473" name="直線コネクタ 472"/>
        <xdr:cNvCxnSpPr/>
      </xdr:nvCxnSpPr>
      <xdr:spPr>
        <a:xfrm>
          <a:off x="7861300" y="16567778"/>
          <a:ext cx="889000" cy="14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48209</xdr:rowOff>
    </xdr:from>
    <xdr:to>
      <xdr:col>46</xdr:col>
      <xdr:colOff>38100</xdr:colOff>
      <xdr:row>95</xdr:row>
      <xdr:rowOff>149809</xdr:rowOff>
    </xdr:to>
    <xdr:sp macro="" textlink="">
      <xdr:nvSpPr>
        <xdr:cNvPr id="474" name="フローチャート: 判断 473"/>
        <xdr:cNvSpPr/>
      </xdr:nvSpPr>
      <xdr:spPr>
        <a:xfrm>
          <a:off x="8699500" y="163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166336</xdr:rowOff>
    </xdr:from>
    <xdr:ext cx="534377" cy="259045"/>
    <xdr:sp macro="" textlink="">
      <xdr:nvSpPr>
        <xdr:cNvPr id="475" name="テキスト ボックス 474"/>
        <xdr:cNvSpPr txBox="1"/>
      </xdr:nvSpPr>
      <xdr:spPr>
        <a:xfrm>
          <a:off x="8483111" y="1611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154853</xdr:rowOff>
    </xdr:from>
    <xdr:to>
      <xdr:col>41</xdr:col>
      <xdr:colOff>50800</xdr:colOff>
      <xdr:row>96</xdr:row>
      <xdr:rowOff>108578</xdr:rowOff>
    </xdr:to>
    <xdr:cxnSp macro="">
      <xdr:nvCxnSpPr>
        <xdr:cNvPr id="476" name="直線コネクタ 475"/>
        <xdr:cNvCxnSpPr/>
      </xdr:nvCxnSpPr>
      <xdr:spPr>
        <a:xfrm>
          <a:off x="6972300" y="16442603"/>
          <a:ext cx="889000" cy="12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12254</xdr:rowOff>
    </xdr:from>
    <xdr:to>
      <xdr:col>41</xdr:col>
      <xdr:colOff>101600</xdr:colOff>
      <xdr:row>96</xdr:row>
      <xdr:rowOff>113854</xdr:rowOff>
    </xdr:to>
    <xdr:sp macro="" textlink="">
      <xdr:nvSpPr>
        <xdr:cNvPr id="477" name="フローチャート: 判断 476"/>
        <xdr:cNvSpPr/>
      </xdr:nvSpPr>
      <xdr:spPr>
        <a:xfrm>
          <a:off x="7810500" y="1647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130381</xdr:rowOff>
    </xdr:from>
    <xdr:ext cx="534377" cy="259045"/>
    <xdr:sp macro="" textlink="">
      <xdr:nvSpPr>
        <xdr:cNvPr id="478" name="テキスト ボックス 477"/>
        <xdr:cNvSpPr txBox="1"/>
      </xdr:nvSpPr>
      <xdr:spPr>
        <a:xfrm>
          <a:off x="7594111" y="162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102518</xdr:rowOff>
    </xdr:from>
    <xdr:to>
      <xdr:col>36</xdr:col>
      <xdr:colOff>165100</xdr:colOff>
      <xdr:row>96</xdr:row>
      <xdr:rowOff>32668</xdr:rowOff>
    </xdr:to>
    <xdr:sp macro="" textlink="">
      <xdr:nvSpPr>
        <xdr:cNvPr id="479" name="フローチャート: 判断 478"/>
        <xdr:cNvSpPr/>
      </xdr:nvSpPr>
      <xdr:spPr>
        <a:xfrm>
          <a:off x="6921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49195</xdr:rowOff>
    </xdr:from>
    <xdr:ext cx="534377" cy="259045"/>
    <xdr:sp macro="" textlink="">
      <xdr:nvSpPr>
        <xdr:cNvPr id="480" name="テキスト ボックス 479"/>
        <xdr:cNvSpPr txBox="1"/>
      </xdr:nvSpPr>
      <xdr:spPr>
        <a:xfrm>
          <a:off x="6705111" y="161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79037</xdr:rowOff>
    </xdr:from>
    <xdr:to>
      <xdr:col>55</xdr:col>
      <xdr:colOff>50800</xdr:colOff>
      <xdr:row>96</xdr:row>
      <xdr:rowOff>9187</xdr:rowOff>
    </xdr:to>
    <xdr:sp macro="" textlink="">
      <xdr:nvSpPr>
        <xdr:cNvPr id="486" name="楕円 485"/>
        <xdr:cNvSpPr/>
      </xdr:nvSpPr>
      <xdr:spPr>
        <a:xfrm>
          <a:off x="10426700" y="1636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101914</xdr:rowOff>
    </xdr:from>
    <xdr:ext cx="534377" cy="259045"/>
    <xdr:sp macro="" textlink="">
      <xdr:nvSpPr>
        <xdr:cNvPr id="487" name="普通建設事業費 （ うち更新整備　）該当値テキスト"/>
        <xdr:cNvSpPr txBox="1"/>
      </xdr:nvSpPr>
      <xdr:spPr>
        <a:xfrm>
          <a:off x="10528300" y="1621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23781</xdr:rowOff>
    </xdr:from>
    <xdr:to>
      <xdr:col>50</xdr:col>
      <xdr:colOff>165100</xdr:colOff>
      <xdr:row>96</xdr:row>
      <xdr:rowOff>125381</xdr:rowOff>
    </xdr:to>
    <xdr:sp macro="" textlink="">
      <xdr:nvSpPr>
        <xdr:cNvPr id="488" name="楕円 487"/>
        <xdr:cNvSpPr/>
      </xdr:nvSpPr>
      <xdr:spPr>
        <a:xfrm>
          <a:off x="9588500" y="1648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116508</xdr:rowOff>
    </xdr:from>
    <xdr:ext cx="534377" cy="259045"/>
    <xdr:sp macro="" textlink="">
      <xdr:nvSpPr>
        <xdr:cNvPr id="489" name="テキスト ボックス 488"/>
        <xdr:cNvSpPr txBox="1"/>
      </xdr:nvSpPr>
      <xdr:spPr>
        <a:xfrm>
          <a:off x="9372111" y="165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29497</xdr:rowOff>
    </xdr:from>
    <xdr:to>
      <xdr:col>46</xdr:col>
      <xdr:colOff>38100</xdr:colOff>
      <xdr:row>97</xdr:row>
      <xdr:rowOff>131097</xdr:rowOff>
    </xdr:to>
    <xdr:sp macro="" textlink="">
      <xdr:nvSpPr>
        <xdr:cNvPr id="490" name="楕円 489"/>
        <xdr:cNvSpPr/>
      </xdr:nvSpPr>
      <xdr:spPr>
        <a:xfrm>
          <a:off x="8699500" y="1666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122224</xdr:rowOff>
    </xdr:from>
    <xdr:ext cx="534377" cy="259045"/>
    <xdr:sp macro="" textlink="">
      <xdr:nvSpPr>
        <xdr:cNvPr id="491" name="テキスト ボックス 490"/>
        <xdr:cNvSpPr txBox="1"/>
      </xdr:nvSpPr>
      <xdr:spPr>
        <a:xfrm>
          <a:off x="8483111" y="1675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57778</xdr:rowOff>
    </xdr:from>
    <xdr:to>
      <xdr:col>41</xdr:col>
      <xdr:colOff>101600</xdr:colOff>
      <xdr:row>96</xdr:row>
      <xdr:rowOff>159378</xdr:rowOff>
    </xdr:to>
    <xdr:sp macro="" textlink="">
      <xdr:nvSpPr>
        <xdr:cNvPr id="492" name="楕円 491"/>
        <xdr:cNvSpPr/>
      </xdr:nvSpPr>
      <xdr:spPr>
        <a:xfrm>
          <a:off x="7810500" y="1651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150505</xdr:rowOff>
    </xdr:from>
    <xdr:ext cx="534377" cy="259045"/>
    <xdr:sp macro="" textlink="">
      <xdr:nvSpPr>
        <xdr:cNvPr id="493" name="テキスト ボックス 492"/>
        <xdr:cNvSpPr txBox="1"/>
      </xdr:nvSpPr>
      <xdr:spPr>
        <a:xfrm>
          <a:off x="7594111" y="1660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104053</xdr:rowOff>
    </xdr:from>
    <xdr:to>
      <xdr:col>36</xdr:col>
      <xdr:colOff>165100</xdr:colOff>
      <xdr:row>96</xdr:row>
      <xdr:rowOff>34203</xdr:rowOff>
    </xdr:to>
    <xdr:sp macro="" textlink="">
      <xdr:nvSpPr>
        <xdr:cNvPr id="494" name="楕円 493"/>
        <xdr:cNvSpPr/>
      </xdr:nvSpPr>
      <xdr:spPr>
        <a:xfrm>
          <a:off x="6921500" y="1639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25330</xdr:rowOff>
    </xdr:from>
    <xdr:ext cx="534377" cy="259045"/>
    <xdr:sp macro="" textlink="">
      <xdr:nvSpPr>
        <xdr:cNvPr id="495" name="テキスト ボックス 494"/>
        <xdr:cNvSpPr txBox="1"/>
      </xdr:nvSpPr>
      <xdr:spPr>
        <a:xfrm>
          <a:off x="6705111" y="1648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17" name="直線コネクタ 516"/>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18" name="災害復旧事業費最小値テキスト"/>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20" name="災害復旧事業費最大値テキスト"/>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21" name="直線コネクタ 520"/>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102084</xdr:rowOff>
    </xdr:from>
    <xdr:ext cx="378565" cy="259045"/>
    <xdr:sp macro="" textlink="">
      <xdr:nvSpPr>
        <xdr:cNvPr id="523" name="災害復旧事業費平均値テキスト"/>
        <xdr:cNvSpPr txBox="1"/>
      </xdr:nvSpPr>
      <xdr:spPr>
        <a:xfrm>
          <a:off x="16370300" y="64457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4" name="フローチャート: 判断 523"/>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5" name="直線コネクタ 524"/>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26" name="フローチャート: 判断 525"/>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128069</xdr:rowOff>
    </xdr:from>
    <xdr:ext cx="469744" cy="259045"/>
    <xdr:sp macro="" textlink="">
      <xdr:nvSpPr>
        <xdr:cNvPr id="527" name="テキスト ボックス 526"/>
        <xdr:cNvSpPr txBox="1"/>
      </xdr:nvSpPr>
      <xdr:spPr>
        <a:xfrm>
          <a:off x="15246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8" name="直線コネクタ 527"/>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29" name="フローチャート: 判断 528"/>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74805</xdr:rowOff>
    </xdr:from>
    <xdr:ext cx="469744" cy="259045"/>
    <xdr:sp macro="" textlink="">
      <xdr:nvSpPr>
        <xdr:cNvPr id="530" name="テキスト ボックス 529"/>
        <xdr:cNvSpPr txBox="1"/>
      </xdr:nvSpPr>
      <xdr:spPr>
        <a:xfrm>
          <a:off x="14357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1" name="直線コネクタ 530"/>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75412</xdr:rowOff>
    </xdr:from>
    <xdr:to>
      <xdr:col>72</xdr:col>
      <xdr:colOff>38100</xdr:colOff>
      <xdr:row>39</xdr:row>
      <xdr:rowOff>5562</xdr:rowOff>
    </xdr:to>
    <xdr:sp macro="" textlink="">
      <xdr:nvSpPr>
        <xdr:cNvPr id="532" name="フローチャート: 判断 531"/>
        <xdr:cNvSpPr/>
      </xdr:nvSpPr>
      <xdr:spPr>
        <a:xfrm>
          <a:off x="13652500" y="65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22089</xdr:rowOff>
    </xdr:from>
    <xdr:ext cx="378565" cy="259045"/>
    <xdr:sp macro="" textlink="">
      <xdr:nvSpPr>
        <xdr:cNvPr id="533" name="テキスト ボックス 532"/>
        <xdr:cNvSpPr txBox="1"/>
      </xdr:nvSpPr>
      <xdr:spPr>
        <a:xfrm>
          <a:off x="13514017" y="6365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4" name="フローチャート: 判断 533"/>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5" name="テキスト ボックス 534"/>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57634</xdr:rowOff>
    </xdr:from>
    <xdr:ext cx="249299" cy="259045"/>
    <xdr:sp macro="" textlink="">
      <xdr:nvSpPr>
        <xdr:cNvPr id="542" name="災害復旧事業費該当値テキスト"/>
        <xdr:cNvSpPr txBox="1"/>
      </xdr:nvSpPr>
      <xdr:spPr>
        <a:xfrm>
          <a:off x="16370300" y="6572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7" name="楕円 54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8" name="テキスト ボックス 547"/>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1016</xdr:rowOff>
    </xdr:from>
    <xdr:to>
      <xdr:col>85</xdr:col>
      <xdr:colOff>126364</xdr:colOff>
      <xdr:row>77</xdr:row>
      <xdr:rowOff>94571</xdr:rowOff>
    </xdr:to>
    <xdr:cxnSp macro="">
      <xdr:nvCxnSpPr>
        <xdr:cNvPr id="623" name="直線コネクタ 622"/>
        <xdr:cNvCxnSpPr/>
      </xdr:nvCxnSpPr>
      <xdr:spPr>
        <a:xfrm flipV="1">
          <a:off x="16317595" y="12173966"/>
          <a:ext cx="1269" cy="112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98398</xdr:rowOff>
    </xdr:from>
    <xdr:ext cx="534377" cy="259045"/>
    <xdr:sp macro="" textlink="">
      <xdr:nvSpPr>
        <xdr:cNvPr id="624" name="公債費最小値テキスト"/>
        <xdr:cNvSpPr txBox="1"/>
      </xdr:nvSpPr>
      <xdr:spPr>
        <a:xfrm>
          <a:off x="16370300" y="1330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94571</xdr:rowOff>
    </xdr:from>
    <xdr:to>
      <xdr:col>86</xdr:col>
      <xdr:colOff>25400</xdr:colOff>
      <xdr:row>77</xdr:row>
      <xdr:rowOff>94571</xdr:rowOff>
    </xdr:to>
    <xdr:cxnSp macro="">
      <xdr:nvCxnSpPr>
        <xdr:cNvPr id="625" name="直線コネクタ 624"/>
        <xdr:cNvCxnSpPr/>
      </xdr:nvCxnSpPr>
      <xdr:spPr>
        <a:xfrm>
          <a:off x="16230600" y="13296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119143</xdr:rowOff>
    </xdr:from>
    <xdr:ext cx="534377" cy="259045"/>
    <xdr:sp macro="" textlink="">
      <xdr:nvSpPr>
        <xdr:cNvPr id="626" name="公債費最大値テキスト"/>
        <xdr:cNvSpPr txBox="1"/>
      </xdr:nvSpPr>
      <xdr:spPr>
        <a:xfrm>
          <a:off x="16370300" y="1194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1016</xdr:rowOff>
    </xdr:from>
    <xdr:to>
      <xdr:col>86</xdr:col>
      <xdr:colOff>25400</xdr:colOff>
      <xdr:row>71</xdr:row>
      <xdr:rowOff>1016</xdr:rowOff>
    </xdr:to>
    <xdr:cxnSp macro="">
      <xdr:nvCxnSpPr>
        <xdr:cNvPr id="627" name="直線コネクタ 626"/>
        <xdr:cNvCxnSpPr/>
      </xdr:nvCxnSpPr>
      <xdr:spPr>
        <a:xfrm>
          <a:off x="16230600" y="1217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94571</xdr:rowOff>
    </xdr:from>
    <xdr:to>
      <xdr:col>85</xdr:col>
      <xdr:colOff>127000</xdr:colOff>
      <xdr:row>77</xdr:row>
      <xdr:rowOff>101295</xdr:rowOff>
    </xdr:to>
    <xdr:cxnSp macro="">
      <xdr:nvCxnSpPr>
        <xdr:cNvPr id="628" name="直線コネクタ 627"/>
        <xdr:cNvCxnSpPr/>
      </xdr:nvCxnSpPr>
      <xdr:spPr>
        <a:xfrm flipV="1">
          <a:off x="15481300" y="13296221"/>
          <a:ext cx="8382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16851</xdr:rowOff>
    </xdr:from>
    <xdr:ext cx="534377" cy="259045"/>
    <xdr:sp macro="" textlink="">
      <xdr:nvSpPr>
        <xdr:cNvPr id="629" name="公債費平均値テキスト"/>
        <xdr:cNvSpPr txBox="1"/>
      </xdr:nvSpPr>
      <xdr:spPr>
        <a:xfrm>
          <a:off x="16370300" y="12875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165424</xdr:rowOff>
    </xdr:from>
    <xdr:to>
      <xdr:col>85</xdr:col>
      <xdr:colOff>177800</xdr:colOff>
      <xdr:row>76</xdr:row>
      <xdr:rowOff>95574</xdr:rowOff>
    </xdr:to>
    <xdr:sp macro="" textlink="">
      <xdr:nvSpPr>
        <xdr:cNvPr id="630" name="フローチャート: 判断 629"/>
        <xdr:cNvSpPr/>
      </xdr:nvSpPr>
      <xdr:spPr>
        <a:xfrm>
          <a:off x="162687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101295</xdr:rowOff>
    </xdr:from>
    <xdr:to>
      <xdr:col>81</xdr:col>
      <xdr:colOff>50800</xdr:colOff>
      <xdr:row>77</xdr:row>
      <xdr:rowOff>110782</xdr:rowOff>
    </xdr:to>
    <xdr:cxnSp macro="">
      <xdr:nvCxnSpPr>
        <xdr:cNvPr id="631" name="直線コネクタ 630"/>
        <xdr:cNvCxnSpPr/>
      </xdr:nvCxnSpPr>
      <xdr:spPr>
        <a:xfrm flipV="1">
          <a:off x="14592300" y="13302945"/>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165348</xdr:rowOff>
    </xdr:from>
    <xdr:to>
      <xdr:col>81</xdr:col>
      <xdr:colOff>101600</xdr:colOff>
      <xdr:row>76</xdr:row>
      <xdr:rowOff>95498</xdr:rowOff>
    </xdr:to>
    <xdr:sp macro="" textlink="">
      <xdr:nvSpPr>
        <xdr:cNvPr id="632" name="フローチャート: 判断 631"/>
        <xdr:cNvSpPr/>
      </xdr:nvSpPr>
      <xdr:spPr>
        <a:xfrm>
          <a:off x="15430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112024</xdr:rowOff>
    </xdr:from>
    <xdr:ext cx="534377" cy="259045"/>
    <xdr:sp macro="" textlink="">
      <xdr:nvSpPr>
        <xdr:cNvPr id="633" name="テキスト ボックス 632"/>
        <xdr:cNvSpPr txBox="1"/>
      </xdr:nvSpPr>
      <xdr:spPr>
        <a:xfrm>
          <a:off x="15214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110782</xdr:rowOff>
    </xdr:from>
    <xdr:to>
      <xdr:col>76</xdr:col>
      <xdr:colOff>114300</xdr:colOff>
      <xdr:row>77</xdr:row>
      <xdr:rowOff>119031</xdr:rowOff>
    </xdr:to>
    <xdr:cxnSp macro="">
      <xdr:nvCxnSpPr>
        <xdr:cNvPr id="634" name="直線コネクタ 633"/>
        <xdr:cNvCxnSpPr/>
      </xdr:nvCxnSpPr>
      <xdr:spPr>
        <a:xfrm flipV="1">
          <a:off x="13703300" y="13312432"/>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166129</xdr:rowOff>
    </xdr:from>
    <xdr:to>
      <xdr:col>76</xdr:col>
      <xdr:colOff>165100</xdr:colOff>
      <xdr:row>76</xdr:row>
      <xdr:rowOff>96279</xdr:rowOff>
    </xdr:to>
    <xdr:sp macro="" textlink="">
      <xdr:nvSpPr>
        <xdr:cNvPr id="635" name="フローチャート: 判断 634"/>
        <xdr:cNvSpPr/>
      </xdr:nvSpPr>
      <xdr:spPr>
        <a:xfrm>
          <a:off x="14541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112806</xdr:rowOff>
    </xdr:from>
    <xdr:ext cx="534377" cy="259045"/>
    <xdr:sp macro="" textlink="">
      <xdr:nvSpPr>
        <xdr:cNvPr id="636" name="テキスト ボックス 635"/>
        <xdr:cNvSpPr txBox="1"/>
      </xdr:nvSpPr>
      <xdr:spPr>
        <a:xfrm>
          <a:off x="14325111" y="128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117945</xdr:rowOff>
    </xdr:from>
    <xdr:to>
      <xdr:col>71</xdr:col>
      <xdr:colOff>177800</xdr:colOff>
      <xdr:row>77</xdr:row>
      <xdr:rowOff>119031</xdr:rowOff>
    </xdr:to>
    <xdr:cxnSp macro="">
      <xdr:nvCxnSpPr>
        <xdr:cNvPr id="637" name="直線コネクタ 636"/>
        <xdr:cNvCxnSpPr/>
      </xdr:nvCxnSpPr>
      <xdr:spPr>
        <a:xfrm>
          <a:off x="12814300" y="13319595"/>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80251</xdr:rowOff>
    </xdr:from>
    <xdr:to>
      <xdr:col>72</xdr:col>
      <xdr:colOff>38100</xdr:colOff>
      <xdr:row>76</xdr:row>
      <xdr:rowOff>10401</xdr:rowOff>
    </xdr:to>
    <xdr:sp macro="" textlink="">
      <xdr:nvSpPr>
        <xdr:cNvPr id="638" name="フローチャート: 判断 637"/>
        <xdr:cNvSpPr/>
      </xdr:nvSpPr>
      <xdr:spPr>
        <a:xfrm>
          <a:off x="13652500" y="1293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26928</xdr:rowOff>
    </xdr:from>
    <xdr:ext cx="534377" cy="259045"/>
    <xdr:sp macro="" textlink="">
      <xdr:nvSpPr>
        <xdr:cNvPr id="639" name="テキスト ボックス 638"/>
        <xdr:cNvSpPr txBox="1"/>
      </xdr:nvSpPr>
      <xdr:spPr>
        <a:xfrm>
          <a:off x="13436111" y="1271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64612</xdr:rowOff>
    </xdr:from>
    <xdr:to>
      <xdr:col>67</xdr:col>
      <xdr:colOff>101600</xdr:colOff>
      <xdr:row>75</xdr:row>
      <xdr:rowOff>166212</xdr:rowOff>
    </xdr:to>
    <xdr:sp macro="" textlink="">
      <xdr:nvSpPr>
        <xdr:cNvPr id="640" name="フローチャート: 判断 639"/>
        <xdr:cNvSpPr/>
      </xdr:nvSpPr>
      <xdr:spPr>
        <a:xfrm>
          <a:off x="12763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11289</xdr:rowOff>
    </xdr:from>
    <xdr:ext cx="534377" cy="259045"/>
    <xdr:sp macro="" textlink="">
      <xdr:nvSpPr>
        <xdr:cNvPr id="641" name="テキスト ボックス 640"/>
        <xdr:cNvSpPr txBox="1"/>
      </xdr:nvSpPr>
      <xdr:spPr>
        <a:xfrm>
          <a:off x="12547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43771</xdr:rowOff>
    </xdr:from>
    <xdr:to>
      <xdr:col>85</xdr:col>
      <xdr:colOff>177800</xdr:colOff>
      <xdr:row>77</xdr:row>
      <xdr:rowOff>145371</xdr:rowOff>
    </xdr:to>
    <xdr:sp macro="" textlink="">
      <xdr:nvSpPr>
        <xdr:cNvPr id="647" name="楕円 646"/>
        <xdr:cNvSpPr/>
      </xdr:nvSpPr>
      <xdr:spPr>
        <a:xfrm>
          <a:off x="16268700" y="132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130148</xdr:rowOff>
    </xdr:from>
    <xdr:ext cx="534377" cy="259045"/>
    <xdr:sp macro="" textlink="">
      <xdr:nvSpPr>
        <xdr:cNvPr id="648" name="公債費該当値テキスト"/>
        <xdr:cNvSpPr txBox="1"/>
      </xdr:nvSpPr>
      <xdr:spPr>
        <a:xfrm>
          <a:off x="16370300" y="131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50495</xdr:rowOff>
    </xdr:from>
    <xdr:to>
      <xdr:col>81</xdr:col>
      <xdr:colOff>101600</xdr:colOff>
      <xdr:row>77</xdr:row>
      <xdr:rowOff>152095</xdr:rowOff>
    </xdr:to>
    <xdr:sp macro="" textlink="">
      <xdr:nvSpPr>
        <xdr:cNvPr id="649" name="楕円 648"/>
        <xdr:cNvSpPr/>
      </xdr:nvSpPr>
      <xdr:spPr>
        <a:xfrm>
          <a:off x="15430500" y="132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143222</xdr:rowOff>
    </xdr:from>
    <xdr:ext cx="534377" cy="259045"/>
    <xdr:sp macro="" textlink="">
      <xdr:nvSpPr>
        <xdr:cNvPr id="650" name="テキスト ボックス 649"/>
        <xdr:cNvSpPr txBox="1"/>
      </xdr:nvSpPr>
      <xdr:spPr>
        <a:xfrm>
          <a:off x="15214111" y="133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59982</xdr:rowOff>
    </xdr:from>
    <xdr:to>
      <xdr:col>76</xdr:col>
      <xdr:colOff>165100</xdr:colOff>
      <xdr:row>77</xdr:row>
      <xdr:rowOff>161582</xdr:rowOff>
    </xdr:to>
    <xdr:sp macro="" textlink="">
      <xdr:nvSpPr>
        <xdr:cNvPr id="651" name="楕円 650"/>
        <xdr:cNvSpPr/>
      </xdr:nvSpPr>
      <xdr:spPr>
        <a:xfrm>
          <a:off x="14541500" y="132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152709</xdr:rowOff>
    </xdr:from>
    <xdr:ext cx="534377" cy="259045"/>
    <xdr:sp macro="" textlink="">
      <xdr:nvSpPr>
        <xdr:cNvPr id="652" name="テキスト ボックス 651"/>
        <xdr:cNvSpPr txBox="1"/>
      </xdr:nvSpPr>
      <xdr:spPr>
        <a:xfrm>
          <a:off x="14325111" y="1335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68231</xdr:rowOff>
    </xdr:from>
    <xdr:to>
      <xdr:col>72</xdr:col>
      <xdr:colOff>38100</xdr:colOff>
      <xdr:row>77</xdr:row>
      <xdr:rowOff>169831</xdr:rowOff>
    </xdr:to>
    <xdr:sp macro="" textlink="">
      <xdr:nvSpPr>
        <xdr:cNvPr id="653" name="楕円 652"/>
        <xdr:cNvSpPr/>
      </xdr:nvSpPr>
      <xdr:spPr>
        <a:xfrm>
          <a:off x="13652500" y="1326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160958</xdr:rowOff>
    </xdr:from>
    <xdr:ext cx="534377" cy="259045"/>
    <xdr:sp macro="" textlink="">
      <xdr:nvSpPr>
        <xdr:cNvPr id="654" name="テキスト ボックス 653"/>
        <xdr:cNvSpPr txBox="1"/>
      </xdr:nvSpPr>
      <xdr:spPr>
        <a:xfrm>
          <a:off x="13436111" y="1336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67145</xdr:rowOff>
    </xdr:from>
    <xdr:to>
      <xdr:col>67</xdr:col>
      <xdr:colOff>101600</xdr:colOff>
      <xdr:row>77</xdr:row>
      <xdr:rowOff>168745</xdr:rowOff>
    </xdr:to>
    <xdr:sp macro="" textlink="">
      <xdr:nvSpPr>
        <xdr:cNvPr id="655" name="楕円 654"/>
        <xdr:cNvSpPr/>
      </xdr:nvSpPr>
      <xdr:spPr>
        <a:xfrm>
          <a:off x="12763500" y="132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159872</xdr:rowOff>
    </xdr:from>
    <xdr:ext cx="534377" cy="259045"/>
    <xdr:sp macro="" textlink="">
      <xdr:nvSpPr>
        <xdr:cNvPr id="656" name="テキスト ボックス 655"/>
        <xdr:cNvSpPr txBox="1"/>
      </xdr:nvSpPr>
      <xdr:spPr>
        <a:xfrm>
          <a:off x="12547111" y="133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7" name="直線コネクタ 66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8" name="テキスト ボックス 667"/>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2" name="テキスト ボックス 67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104611</xdr:rowOff>
    </xdr:from>
    <xdr:to>
      <xdr:col>85</xdr:col>
      <xdr:colOff>126364</xdr:colOff>
      <xdr:row>98</xdr:row>
      <xdr:rowOff>3284</xdr:rowOff>
    </xdr:to>
    <xdr:cxnSp macro="">
      <xdr:nvCxnSpPr>
        <xdr:cNvPr id="676" name="直線コネクタ 675"/>
        <xdr:cNvCxnSpPr/>
      </xdr:nvCxnSpPr>
      <xdr:spPr>
        <a:xfrm flipV="1">
          <a:off x="16317595" y="15535111"/>
          <a:ext cx="1269" cy="1270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7111</xdr:rowOff>
    </xdr:from>
    <xdr:ext cx="378565" cy="259045"/>
    <xdr:sp macro="" textlink="">
      <xdr:nvSpPr>
        <xdr:cNvPr id="677" name="積立金最小値テキスト"/>
        <xdr:cNvSpPr txBox="1"/>
      </xdr:nvSpPr>
      <xdr:spPr>
        <a:xfrm>
          <a:off x="16370300" y="1680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3284</xdr:rowOff>
    </xdr:from>
    <xdr:to>
      <xdr:col>86</xdr:col>
      <xdr:colOff>25400</xdr:colOff>
      <xdr:row>98</xdr:row>
      <xdr:rowOff>3284</xdr:rowOff>
    </xdr:to>
    <xdr:cxnSp macro="">
      <xdr:nvCxnSpPr>
        <xdr:cNvPr id="678" name="直線コネクタ 677"/>
        <xdr:cNvCxnSpPr/>
      </xdr:nvCxnSpPr>
      <xdr:spPr>
        <a:xfrm>
          <a:off x="16230600" y="1680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51288</xdr:rowOff>
    </xdr:from>
    <xdr:ext cx="534377" cy="259045"/>
    <xdr:sp macro="" textlink="">
      <xdr:nvSpPr>
        <xdr:cNvPr id="679" name="積立金最大値テキスト"/>
        <xdr:cNvSpPr txBox="1"/>
      </xdr:nvSpPr>
      <xdr:spPr>
        <a:xfrm>
          <a:off x="16370300" y="1531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104611</xdr:rowOff>
    </xdr:from>
    <xdr:to>
      <xdr:col>86</xdr:col>
      <xdr:colOff>25400</xdr:colOff>
      <xdr:row>90</xdr:row>
      <xdr:rowOff>104611</xdr:rowOff>
    </xdr:to>
    <xdr:cxnSp macro="">
      <xdr:nvCxnSpPr>
        <xdr:cNvPr id="680" name="直線コネクタ 679"/>
        <xdr:cNvCxnSpPr/>
      </xdr:nvCxnSpPr>
      <xdr:spPr>
        <a:xfrm>
          <a:off x="16230600" y="155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142900</xdr:rowOff>
    </xdr:from>
    <xdr:to>
      <xdr:col>85</xdr:col>
      <xdr:colOff>127000</xdr:colOff>
      <xdr:row>92</xdr:row>
      <xdr:rowOff>45002</xdr:rowOff>
    </xdr:to>
    <xdr:cxnSp macro="">
      <xdr:nvCxnSpPr>
        <xdr:cNvPr id="681" name="直線コネクタ 680"/>
        <xdr:cNvCxnSpPr/>
      </xdr:nvCxnSpPr>
      <xdr:spPr>
        <a:xfrm>
          <a:off x="15481300" y="15573400"/>
          <a:ext cx="838200" cy="24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154652</xdr:rowOff>
    </xdr:from>
    <xdr:ext cx="469744" cy="259045"/>
    <xdr:sp macro="" textlink="">
      <xdr:nvSpPr>
        <xdr:cNvPr id="682" name="積立金平均値テキスト"/>
        <xdr:cNvSpPr txBox="1"/>
      </xdr:nvSpPr>
      <xdr:spPr>
        <a:xfrm>
          <a:off x="16370300" y="16270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4775</xdr:rowOff>
    </xdr:from>
    <xdr:to>
      <xdr:col>85</xdr:col>
      <xdr:colOff>177800</xdr:colOff>
      <xdr:row>95</xdr:row>
      <xdr:rowOff>106375</xdr:rowOff>
    </xdr:to>
    <xdr:sp macro="" textlink="">
      <xdr:nvSpPr>
        <xdr:cNvPr id="683" name="フローチャート: 判断 682"/>
        <xdr:cNvSpPr/>
      </xdr:nvSpPr>
      <xdr:spPr>
        <a:xfrm>
          <a:off x="16268700" y="1629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142900</xdr:rowOff>
    </xdr:from>
    <xdr:to>
      <xdr:col>81</xdr:col>
      <xdr:colOff>50800</xdr:colOff>
      <xdr:row>94</xdr:row>
      <xdr:rowOff>52088</xdr:rowOff>
    </xdr:to>
    <xdr:cxnSp macro="">
      <xdr:nvCxnSpPr>
        <xdr:cNvPr id="684" name="直線コネクタ 683"/>
        <xdr:cNvCxnSpPr/>
      </xdr:nvCxnSpPr>
      <xdr:spPr>
        <a:xfrm flipV="1">
          <a:off x="14592300" y="15573400"/>
          <a:ext cx="889000" cy="59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155023</xdr:rowOff>
    </xdr:from>
    <xdr:to>
      <xdr:col>81</xdr:col>
      <xdr:colOff>101600</xdr:colOff>
      <xdr:row>95</xdr:row>
      <xdr:rowOff>85173</xdr:rowOff>
    </xdr:to>
    <xdr:sp macro="" textlink="">
      <xdr:nvSpPr>
        <xdr:cNvPr id="685" name="フローチャート: 判断 684"/>
        <xdr:cNvSpPr/>
      </xdr:nvSpPr>
      <xdr:spPr>
        <a:xfrm>
          <a:off x="15430500" y="162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76300</xdr:rowOff>
    </xdr:from>
    <xdr:ext cx="469744" cy="259045"/>
    <xdr:sp macro="" textlink="">
      <xdr:nvSpPr>
        <xdr:cNvPr id="686" name="テキスト ボックス 685"/>
        <xdr:cNvSpPr txBox="1"/>
      </xdr:nvSpPr>
      <xdr:spPr>
        <a:xfrm>
          <a:off x="15246428" y="163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104439</xdr:rowOff>
    </xdr:from>
    <xdr:to>
      <xdr:col>76</xdr:col>
      <xdr:colOff>114300</xdr:colOff>
      <xdr:row>94</xdr:row>
      <xdr:rowOff>52088</xdr:rowOff>
    </xdr:to>
    <xdr:cxnSp macro="">
      <xdr:nvCxnSpPr>
        <xdr:cNvPr id="687" name="直線コネクタ 686"/>
        <xdr:cNvCxnSpPr/>
      </xdr:nvCxnSpPr>
      <xdr:spPr>
        <a:xfrm>
          <a:off x="13703300" y="16049289"/>
          <a:ext cx="889000" cy="11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68954</xdr:rowOff>
    </xdr:from>
    <xdr:to>
      <xdr:col>76</xdr:col>
      <xdr:colOff>165100</xdr:colOff>
      <xdr:row>95</xdr:row>
      <xdr:rowOff>170554</xdr:rowOff>
    </xdr:to>
    <xdr:sp macro="" textlink="">
      <xdr:nvSpPr>
        <xdr:cNvPr id="688" name="フローチャート: 判断 687"/>
        <xdr:cNvSpPr/>
      </xdr:nvSpPr>
      <xdr:spPr>
        <a:xfrm>
          <a:off x="14541500" y="1635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161681</xdr:rowOff>
    </xdr:from>
    <xdr:ext cx="469744" cy="259045"/>
    <xdr:sp macro="" textlink="">
      <xdr:nvSpPr>
        <xdr:cNvPr id="689" name="テキスト ボックス 688"/>
        <xdr:cNvSpPr txBox="1"/>
      </xdr:nvSpPr>
      <xdr:spPr>
        <a:xfrm>
          <a:off x="14357428" y="1644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104439</xdr:rowOff>
    </xdr:from>
    <xdr:to>
      <xdr:col>71</xdr:col>
      <xdr:colOff>177800</xdr:colOff>
      <xdr:row>95</xdr:row>
      <xdr:rowOff>11570</xdr:rowOff>
    </xdr:to>
    <xdr:cxnSp macro="">
      <xdr:nvCxnSpPr>
        <xdr:cNvPr id="690" name="直線コネクタ 689"/>
        <xdr:cNvCxnSpPr/>
      </xdr:nvCxnSpPr>
      <xdr:spPr>
        <a:xfrm flipV="1">
          <a:off x="12814300" y="16049289"/>
          <a:ext cx="889000" cy="25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11061</xdr:rowOff>
    </xdr:from>
    <xdr:to>
      <xdr:col>72</xdr:col>
      <xdr:colOff>38100</xdr:colOff>
      <xdr:row>94</xdr:row>
      <xdr:rowOff>112661</xdr:rowOff>
    </xdr:to>
    <xdr:sp macro="" textlink="">
      <xdr:nvSpPr>
        <xdr:cNvPr id="691" name="フローチャート: 判断 690"/>
        <xdr:cNvSpPr/>
      </xdr:nvSpPr>
      <xdr:spPr>
        <a:xfrm>
          <a:off x="13652500" y="1612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103788</xdr:rowOff>
    </xdr:from>
    <xdr:ext cx="534377" cy="259045"/>
    <xdr:sp macro="" textlink="">
      <xdr:nvSpPr>
        <xdr:cNvPr id="692" name="テキスト ボックス 691"/>
        <xdr:cNvSpPr txBox="1"/>
      </xdr:nvSpPr>
      <xdr:spPr>
        <a:xfrm>
          <a:off x="13436111" y="1622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157880</xdr:rowOff>
    </xdr:from>
    <xdr:to>
      <xdr:col>67</xdr:col>
      <xdr:colOff>101600</xdr:colOff>
      <xdr:row>95</xdr:row>
      <xdr:rowOff>88030</xdr:rowOff>
    </xdr:to>
    <xdr:sp macro="" textlink="">
      <xdr:nvSpPr>
        <xdr:cNvPr id="693" name="フローチャート: 判断 692"/>
        <xdr:cNvSpPr/>
      </xdr:nvSpPr>
      <xdr:spPr>
        <a:xfrm>
          <a:off x="12763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79157</xdr:rowOff>
    </xdr:from>
    <xdr:ext cx="469744" cy="259045"/>
    <xdr:sp macro="" textlink="">
      <xdr:nvSpPr>
        <xdr:cNvPr id="694" name="テキスト ボックス 693"/>
        <xdr:cNvSpPr txBox="1"/>
      </xdr:nvSpPr>
      <xdr:spPr>
        <a:xfrm>
          <a:off x="12579428" y="163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165652</xdr:rowOff>
    </xdr:from>
    <xdr:to>
      <xdr:col>85</xdr:col>
      <xdr:colOff>177800</xdr:colOff>
      <xdr:row>92</xdr:row>
      <xdr:rowOff>95802</xdr:rowOff>
    </xdr:to>
    <xdr:sp macro="" textlink="">
      <xdr:nvSpPr>
        <xdr:cNvPr id="700" name="楕円 699"/>
        <xdr:cNvSpPr/>
      </xdr:nvSpPr>
      <xdr:spPr>
        <a:xfrm>
          <a:off x="16268700" y="157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17079</xdr:rowOff>
    </xdr:from>
    <xdr:ext cx="534377" cy="259045"/>
    <xdr:sp macro="" textlink="">
      <xdr:nvSpPr>
        <xdr:cNvPr id="701" name="積立金該当値テキスト"/>
        <xdr:cNvSpPr txBox="1"/>
      </xdr:nvSpPr>
      <xdr:spPr>
        <a:xfrm>
          <a:off x="16370300" y="156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92100</xdr:rowOff>
    </xdr:from>
    <xdr:to>
      <xdr:col>81</xdr:col>
      <xdr:colOff>101600</xdr:colOff>
      <xdr:row>91</xdr:row>
      <xdr:rowOff>22250</xdr:rowOff>
    </xdr:to>
    <xdr:sp macro="" textlink="">
      <xdr:nvSpPr>
        <xdr:cNvPr id="702" name="楕円 701"/>
        <xdr:cNvSpPr/>
      </xdr:nvSpPr>
      <xdr:spPr>
        <a:xfrm>
          <a:off x="15430500" y="155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38777</xdr:rowOff>
    </xdr:from>
    <xdr:ext cx="534377" cy="259045"/>
    <xdr:sp macro="" textlink="">
      <xdr:nvSpPr>
        <xdr:cNvPr id="703" name="テキスト ボックス 702"/>
        <xdr:cNvSpPr txBox="1"/>
      </xdr:nvSpPr>
      <xdr:spPr>
        <a:xfrm>
          <a:off x="15214111" y="1529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1288</xdr:rowOff>
    </xdr:from>
    <xdr:to>
      <xdr:col>76</xdr:col>
      <xdr:colOff>165100</xdr:colOff>
      <xdr:row>94</xdr:row>
      <xdr:rowOff>102888</xdr:rowOff>
    </xdr:to>
    <xdr:sp macro="" textlink="">
      <xdr:nvSpPr>
        <xdr:cNvPr id="704" name="楕円 703"/>
        <xdr:cNvSpPr/>
      </xdr:nvSpPr>
      <xdr:spPr>
        <a:xfrm>
          <a:off x="14541500" y="16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119415</xdr:rowOff>
    </xdr:from>
    <xdr:ext cx="534377" cy="259045"/>
    <xdr:sp macro="" textlink="">
      <xdr:nvSpPr>
        <xdr:cNvPr id="705" name="テキスト ボックス 704"/>
        <xdr:cNvSpPr txBox="1"/>
      </xdr:nvSpPr>
      <xdr:spPr>
        <a:xfrm>
          <a:off x="14325111" y="1589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53639</xdr:rowOff>
    </xdr:from>
    <xdr:to>
      <xdr:col>72</xdr:col>
      <xdr:colOff>38100</xdr:colOff>
      <xdr:row>93</xdr:row>
      <xdr:rowOff>155239</xdr:rowOff>
    </xdr:to>
    <xdr:sp macro="" textlink="">
      <xdr:nvSpPr>
        <xdr:cNvPr id="706" name="楕円 705"/>
        <xdr:cNvSpPr/>
      </xdr:nvSpPr>
      <xdr:spPr>
        <a:xfrm>
          <a:off x="13652500" y="1599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316</xdr:rowOff>
    </xdr:from>
    <xdr:ext cx="534377" cy="259045"/>
    <xdr:sp macro="" textlink="">
      <xdr:nvSpPr>
        <xdr:cNvPr id="707" name="テキスト ボックス 706"/>
        <xdr:cNvSpPr txBox="1"/>
      </xdr:nvSpPr>
      <xdr:spPr>
        <a:xfrm>
          <a:off x="13436111" y="157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132220</xdr:rowOff>
    </xdr:from>
    <xdr:to>
      <xdr:col>67</xdr:col>
      <xdr:colOff>101600</xdr:colOff>
      <xdr:row>95</xdr:row>
      <xdr:rowOff>62370</xdr:rowOff>
    </xdr:to>
    <xdr:sp macro="" textlink="">
      <xdr:nvSpPr>
        <xdr:cNvPr id="708" name="楕円 707"/>
        <xdr:cNvSpPr/>
      </xdr:nvSpPr>
      <xdr:spPr>
        <a:xfrm>
          <a:off x="12763500" y="162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78897</xdr:rowOff>
    </xdr:from>
    <xdr:ext cx="469744" cy="259045"/>
    <xdr:sp macro="" textlink="">
      <xdr:nvSpPr>
        <xdr:cNvPr id="709" name="テキスト ボックス 708"/>
        <xdr:cNvSpPr txBox="1"/>
      </xdr:nvSpPr>
      <xdr:spPr>
        <a:xfrm>
          <a:off x="12579428" y="1602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35" name="直線コネクタ 734"/>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38" name="投資及び出資金最大値テキスト"/>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39" name="直線コネクタ 738"/>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96593</xdr:rowOff>
    </xdr:from>
    <xdr:to>
      <xdr:col>116</xdr:col>
      <xdr:colOff>63500</xdr:colOff>
      <xdr:row>39</xdr:row>
      <xdr:rowOff>98878</xdr:rowOff>
    </xdr:to>
    <xdr:cxnSp macro="">
      <xdr:nvCxnSpPr>
        <xdr:cNvPr id="740" name="直線コネクタ 739"/>
        <xdr:cNvCxnSpPr/>
      </xdr:nvCxnSpPr>
      <xdr:spPr>
        <a:xfrm flipV="1">
          <a:off x="21323300" y="678314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378565" cy="259045"/>
    <xdr:sp macro="" textlink="">
      <xdr:nvSpPr>
        <xdr:cNvPr id="741" name="投資及び出資金平均値テキスト"/>
        <xdr:cNvSpPr txBox="1"/>
      </xdr:nvSpPr>
      <xdr:spPr>
        <a:xfrm>
          <a:off x="22212300" y="633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42" name="フローチャート: 判断 741"/>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44" name="フローチャート: 判断 743"/>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162940</xdr:rowOff>
    </xdr:from>
    <xdr:ext cx="378565" cy="259045"/>
    <xdr:sp macro="" textlink="">
      <xdr:nvSpPr>
        <xdr:cNvPr id="745" name="テキスト ボックス 744"/>
        <xdr:cNvSpPr txBox="1"/>
      </xdr:nvSpPr>
      <xdr:spPr>
        <a:xfrm>
          <a:off x="21134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47" name="フローチャート: 判断 746"/>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166532</xdr:rowOff>
    </xdr:from>
    <xdr:ext cx="378565" cy="259045"/>
    <xdr:sp macro="" textlink="">
      <xdr:nvSpPr>
        <xdr:cNvPr id="748" name="テキスト ボックス 747"/>
        <xdr:cNvSpPr txBox="1"/>
      </xdr:nvSpPr>
      <xdr:spPr>
        <a:xfrm>
          <a:off x="20245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163685</xdr:rowOff>
    </xdr:from>
    <xdr:to>
      <xdr:col>102</xdr:col>
      <xdr:colOff>165100</xdr:colOff>
      <xdr:row>38</xdr:row>
      <xdr:rowOff>93835</xdr:rowOff>
    </xdr:to>
    <xdr:sp macro="" textlink="">
      <xdr:nvSpPr>
        <xdr:cNvPr id="750" name="フローチャート: 判断 749"/>
        <xdr:cNvSpPr/>
      </xdr:nvSpPr>
      <xdr:spPr>
        <a:xfrm>
          <a:off x="19494500" y="65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110362</xdr:rowOff>
    </xdr:from>
    <xdr:ext cx="378565" cy="259045"/>
    <xdr:sp macro="" textlink="">
      <xdr:nvSpPr>
        <xdr:cNvPr id="751" name="テキスト ボックス 750"/>
        <xdr:cNvSpPr txBox="1"/>
      </xdr:nvSpPr>
      <xdr:spPr>
        <a:xfrm>
          <a:off x="19356017" y="6282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52" name="フローチャート: 判断 751"/>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156408</xdr:rowOff>
    </xdr:from>
    <xdr:ext cx="378565" cy="259045"/>
    <xdr:sp macro="" textlink="">
      <xdr:nvSpPr>
        <xdr:cNvPr id="753" name="テキスト ボックス 752"/>
        <xdr:cNvSpPr txBox="1"/>
      </xdr:nvSpPr>
      <xdr:spPr>
        <a:xfrm>
          <a:off x="18467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45793</xdr:rowOff>
    </xdr:from>
    <xdr:to>
      <xdr:col>116</xdr:col>
      <xdr:colOff>114300</xdr:colOff>
      <xdr:row>39</xdr:row>
      <xdr:rowOff>147393</xdr:rowOff>
    </xdr:to>
    <xdr:sp macro="" textlink="">
      <xdr:nvSpPr>
        <xdr:cNvPr id="759" name="楕円 758"/>
        <xdr:cNvSpPr/>
      </xdr:nvSpPr>
      <xdr:spPr>
        <a:xfrm>
          <a:off x="221107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132170</xdr:rowOff>
    </xdr:from>
    <xdr:ext cx="249299" cy="259045"/>
    <xdr:sp macro="" textlink="">
      <xdr:nvSpPr>
        <xdr:cNvPr id="760" name="投資及び出資金該当値テキスト"/>
        <xdr:cNvSpPr txBox="1"/>
      </xdr:nvSpPr>
      <xdr:spPr>
        <a:xfrm>
          <a:off x="22212300" y="6647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90" name="直線コネクタ 789"/>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93" name="貸付金最大値テキスト"/>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94" name="直線コネクタ 793"/>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138785</xdr:rowOff>
    </xdr:from>
    <xdr:to>
      <xdr:col>116</xdr:col>
      <xdr:colOff>63500</xdr:colOff>
      <xdr:row>58</xdr:row>
      <xdr:rowOff>139700</xdr:rowOff>
    </xdr:to>
    <xdr:cxnSp macro="">
      <xdr:nvCxnSpPr>
        <xdr:cNvPr id="795" name="直線コネクタ 794"/>
        <xdr:cNvCxnSpPr/>
      </xdr:nvCxnSpPr>
      <xdr:spPr>
        <a:xfrm>
          <a:off x="21323300" y="1008288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146753</xdr:rowOff>
    </xdr:from>
    <xdr:ext cx="469744" cy="259045"/>
    <xdr:sp macro="" textlink="">
      <xdr:nvSpPr>
        <xdr:cNvPr id="796" name="貸付金平均値テキスト"/>
        <xdr:cNvSpPr txBox="1"/>
      </xdr:nvSpPr>
      <xdr:spPr>
        <a:xfrm>
          <a:off x="22212300" y="974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797" name="フローチャート: 判断 796"/>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138785</xdr:rowOff>
    </xdr:from>
    <xdr:to>
      <xdr:col>111</xdr:col>
      <xdr:colOff>177800</xdr:colOff>
      <xdr:row>58</xdr:row>
      <xdr:rowOff>138785</xdr:rowOff>
    </xdr:to>
    <xdr:cxnSp macro="">
      <xdr:nvCxnSpPr>
        <xdr:cNvPr id="798" name="直線コネクタ 797"/>
        <xdr:cNvCxnSpPr/>
      </xdr:nvCxnSpPr>
      <xdr:spPr>
        <a:xfrm>
          <a:off x="20434300" y="1008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799" name="フローチャート: 判断 798"/>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66118</xdr:rowOff>
    </xdr:from>
    <xdr:ext cx="469744" cy="259045"/>
    <xdr:sp macro="" textlink="">
      <xdr:nvSpPr>
        <xdr:cNvPr id="800" name="テキスト ボックス 799"/>
        <xdr:cNvSpPr txBox="1"/>
      </xdr:nvSpPr>
      <xdr:spPr>
        <a:xfrm>
          <a:off x="21088428" y="966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138785</xdr:rowOff>
    </xdr:from>
    <xdr:to>
      <xdr:col>107</xdr:col>
      <xdr:colOff>50800</xdr:colOff>
      <xdr:row>58</xdr:row>
      <xdr:rowOff>138785</xdr:rowOff>
    </xdr:to>
    <xdr:cxnSp macro="">
      <xdr:nvCxnSpPr>
        <xdr:cNvPr id="801" name="直線コネクタ 800"/>
        <xdr:cNvCxnSpPr/>
      </xdr:nvCxnSpPr>
      <xdr:spPr>
        <a:xfrm>
          <a:off x="19545300" y="1008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802" name="フローチャート: 判断 801"/>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55739</xdr:rowOff>
    </xdr:from>
    <xdr:ext cx="469744" cy="259045"/>
    <xdr:sp macro="" textlink="">
      <xdr:nvSpPr>
        <xdr:cNvPr id="803" name="テキスト ボックス 802"/>
        <xdr:cNvSpPr txBox="1"/>
      </xdr:nvSpPr>
      <xdr:spPr>
        <a:xfrm>
          <a:off x="20199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138785</xdr:rowOff>
    </xdr:from>
    <xdr:to>
      <xdr:col>102</xdr:col>
      <xdr:colOff>114300</xdr:colOff>
      <xdr:row>58</xdr:row>
      <xdr:rowOff>138831</xdr:rowOff>
    </xdr:to>
    <xdr:cxnSp macro="">
      <xdr:nvCxnSpPr>
        <xdr:cNvPr id="804" name="直線コネクタ 803"/>
        <xdr:cNvCxnSpPr/>
      </xdr:nvCxnSpPr>
      <xdr:spPr>
        <a:xfrm flipV="1">
          <a:off x="18656300" y="10082885"/>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111897</xdr:rowOff>
    </xdr:from>
    <xdr:to>
      <xdr:col>102</xdr:col>
      <xdr:colOff>165100</xdr:colOff>
      <xdr:row>57</xdr:row>
      <xdr:rowOff>42047</xdr:rowOff>
    </xdr:to>
    <xdr:sp macro="" textlink="">
      <xdr:nvSpPr>
        <xdr:cNvPr id="805" name="フローチャート: 判断 804"/>
        <xdr:cNvSpPr/>
      </xdr:nvSpPr>
      <xdr:spPr>
        <a:xfrm>
          <a:off x="19494500" y="97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58574</xdr:rowOff>
    </xdr:from>
    <xdr:ext cx="469744" cy="259045"/>
    <xdr:sp macro="" textlink="">
      <xdr:nvSpPr>
        <xdr:cNvPr id="806" name="テキスト ボックス 805"/>
        <xdr:cNvSpPr txBox="1"/>
      </xdr:nvSpPr>
      <xdr:spPr>
        <a:xfrm>
          <a:off x="19310428" y="948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07" name="フローチャート: 判断 806"/>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83126</xdr:rowOff>
    </xdr:from>
    <xdr:ext cx="469744" cy="259045"/>
    <xdr:sp macro="" textlink="">
      <xdr:nvSpPr>
        <xdr:cNvPr id="808" name="テキスト ボックス 807"/>
        <xdr:cNvSpPr txBox="1"/>
      </xdr:nvSpPr>
      <xdr:spPr>
        <a:xfrm>
          <a:off x="18421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87985</xdr:rowOff>
    </xdr:from>
    <xdr:to>
      <xdr:col>112</xdr:col>
      <xdr:colOff>38100</xdr:colOff>
      <xdr:row>59</xdr:row>
      <xdr:rowOff>18135</xdr:rowOff>
    </xdr:to>
    <xdr:sp macro="" textlink="">
      <xdr:nvSpPr>
        <xdr:cNvPr id="816" name="楕円 815"/>
        <xdr:cNvSpPr/>
      </xdr:nvSpPr>
      <xdr:spPr>
        <a:xfrm>
          <a:off x="21272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9262</xdr:rowOff>
    </xdr:from>
    <xdr:ext cx="313932" cy="259045"/>
    <xdr:sp macro="" textlink="">
      <xdr:nvSpPr>
        <xdr:cNvPr id="817" name="テキスト ボックス 816"/>
        <xdr:cNvSpPr txBox="1"/>
      </xdr:nvSpPr>
      <xdr:spPr>
        <a:xfrm>
          <a:off x="21166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87985</xdr:rowOff>
    </xdr:from>
    <xdr:to>
      <xdr:col>107</xdr:col>
      <xdr:colOff>101600</xdr:colOff>
      <xdr:row>59</xdr:row>
      <xdr:rowOff>18135</xdr:rowOff>
    </xdr:to>
    <xdr:sp macro="" textlink="">
      <xdr:nvSpPr>
        <xdr:cNvPr id="818" name="楕円 817"/>
        <xdr:cNvSpPr/>
      </xdr:nvSpPr>
      <xdr:spPr>
        <a:xfrm>
          <a:off x="20383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9262</xdr:rowOff>
    </xdr:from>
    <xdr:ext cx="313932" cy="259045"/>
    <xdr:sp macro="" textlink="">
      <xdr:nvSpPr>
        <xdr:cNvPr id="819" name="テキスト ボックス 818"/>
        <xdr:cNvSpPr txBox="1"/>
      </xdr:nvSpPr>
      <xdr:spPr>
        <a:xfrm>
          <a:off x="20277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87985</xdr:rowOff>
    </xdr:from>
    <xdr:to>
      <xdr:col>102</xdr:col>
      <xdr:colOff>165100</xdr:colOff>
      <xdr:row>59</xdr:row>
      <xdr:rowOff>18135</xdr:rowOff>
    </xdr:to>
    <xdr:sp macro="" textlink="">
      <xdr:nvSpPr>
        <xdr:cNvPr id="820" name="楕円 819"/>
        <xdr:cNvSpPr/>
      </xdr:nvSpPr>
      <xdr:spPr>
        <a:xfrm>
          <a:off x="19494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9262</xdr:rowOff>
    </xdr:from>
    <xdr:ext cx="313932" cy="259045"/>
    <xdr:sp macro="" textlink="">
      <xdr:nvSpPr>
        <xdr:cNvPr id="821" name="テキスト ボックス 820"/>
        <xdr:cNvSpPr txBox="1"/>
      </xdr:nvSpPr>
      <xdr:spPr>
        <a:xfrm>
          <a:off x="19388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88031</xdr:rowOff>
    </xdr:from>
    <xdr:to>
      <xdr:col>98</xdr:col>
      <xdr:colOff>38100</xdr:colOff>
      <xdr:row>59</xdr:row>
      <xdr:rowOff>18181</xdr:rowOff>
    </xdr:to>
    <xdr:sp macro="" textlink="">
      <xdr:nvSpPr>
        <xdr:cNvPr id="822" name="楕円 821"/>
        <xdr:cNvSpPr/>
      </xdr:nvSpPr>
      <xdr:spPr>
        <a:xfrm>
          <a:off x="18605500" y="10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9308</xdr:rowOff>
    </xdr:from>
    <xdr:ext cx="313932" cy="259045"/>
    <xdr:sp macro="" textlink="">
      <xdr:nvSpPr>
        <xdr:cNvPr id="823" name="テキスト ボックス 822"/>
        <xdr:cNvSpPr txBox="1"/>
      </xdr:nvSpPr>
      <xdr:spPr>
        <a:xfrm>
          <a:off x="18499333" y="10124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46" name="直線コネクタ 845"/>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47" name="繰出金最小値テキスト"/>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48" name="直線コネクタ 847"/>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49" name="繰出金最大値テキスト"/>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50" name="直線コネクタ 849"/>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151222</xdr:rowOff>
    </xdr:from>
    <xdr:to>
      <xdr:col>116</xdr:col>
      <xdr:colOff>63500</xdr:colOff>
      <xdr:row>73</xdr:row>
      <xdr:rowOff>162834</xdr:rowOff>
    </xdr:to>
    <xdr:cxnSp macro="">
      <xdr:nvCxnSpPr>
        <xdr:cNvPr id="851" name="直線コネクタ 850"/>
        <xdr:cNvCxnSpPr/>
      </xdr:nvCxnSpPr>
      <xdr:spPr>
        <a:xfrm flipV="1">
          <a:off x="21323300" y="12667072"/>
          <a:ext cx="838200" cy="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143451</xdr:rowOff>
    </xdr:from>
    <xdr:ext cx="534377" cy="259045"/>
    <xdr:sp macro="" textlink="">
      <xdr:nvSpPr>
        <xdr:cNvPr id="852" name="繰出金平均値テキスト"/>
        <xdr:cNvSpPr txBox="1"/>
      </xdr:nvSpPr>
      <xdr:spPr>
        <a:xfrm>
          <a:off x="22212300" y="1283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53" name="フローチャート: 判断 852"/>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120452</xdr:rowOff>
    </xdr:from>
    <xdr:to>
      <xdr:col>111</xdr:col>
      <xdr:colOff>177800</xdr:colOff>
      <xdr:row>73</xdr:row>
      <xdr:rowOff>162834</xdr:rowOff>
    </xdr:to>
    <xdr:cxnSp macro="">
      <xdr:nvCxnSpPr>
        <xdr:cNvPr id="854" name="直線コネクタ 853"/>
        <xdr:cNvCxnSpPr/>
      </xdr:nvCxnSpPr>
      <xdr:spPr>
        <a:xfrm>
          <a:off x="20434300" y="12636302"/>
          <a:ext cx="889000" cy="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55" name="フローチャート: 判断 854"/>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67967</xdr:rowOff>
    </xdr:from>
    <xdr:ext cx="534377" cy="259045"/>
    <xdr:sp macro="" textlink="">
      <xdr:nvSpPr>
        <xdr:cNvPr id="856" name="テキスト ボックス 855"/>
        <xdr:cNvSpPr txBox="1"/>
      </xdr:nvSpPr>
      <xdr:spPr>
        <a:xfrm>
          <a:off x="21056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157119</xdr:rowOff>
    </xdr:from>
    <xdr:to>
      <xdr:col>107</xdr:col>
      <xdr:colOff>50800</xdr:colOff>
      <xdr:row>73</xdr:row>
      <xdr:rowOff>120452</xdr:rowOff>
    </xdr:to>
    <xdr:cxnSp macro="">
      <xdr:nvCxnSpPr>
        <xdr:cNvPr id="857" name="直線コネクタ 856"/>
        <xdr:cNvCxnSpPr/>
      </xdr:nvCxnSpPr>
      <xdr:spPr>
        <a:xfrm>
          <a:off x="19545300" y="12501519"/>
          <a:ext cx="889000" cy="13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58" name="フローチャート: 判断 857"/>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60012</xdr:rowOff>
    </xdr:from>
    <xdr:ext cx="534377" cy="259045"/>
    <xdr:sp macro="" textlink="">
      <xdr:nvSpPr>
        <xdr:cNvPr id="859" name="テキスト ボックス 858"/>
        <xdr:cNvSpPr txBox="1"/>
      </xdr:nvSpPr>
      <xdr:spPr>
        <a:xfrm>
          <a:off x="20167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157119</xdr:rowOff>
    </xdr:from>
    <xdr:to>
      <xdr:col>102</xdr:col>
      <xdr:colOff>114300</xdr:colOff>
      <xdr:row>73</xdr:row>
      <xdr:rowOff>102758</xdr:rowOff>
    </xdr:to>
    <xdr:cxnSp macro="">
      <xdr:nvCxnSpPr>
        <xdr:cNvPr id="860" name="直線コネクタ 859"/>
        <xdr:cNvCxnSpPr/>
      </xdr:nvCxnSpPr>
      <xdr:spPr>
        <a:xfrm flipV="1">
          <a:off x="18656300" y="12501519"/>
          <a:ext cx="889000" cy="11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87209</xdr:rowOff>
    </xdr:from>
    <xdr:to>
      <xdr:col>102</xdr:col>
      <xdr:colOff>165100</xdr:colOff>
      <xdr:row>74</xdr:row>
      <xdr:rowOff>17359</xdr:rowOff>
    </xdr:to>
    <xdr:sp macro="" textlink="">
      <xdr:nvSpPr>
        <xdr:cNvPr id="861" name="フローチャート: 判断 860"/>
        <xdr:cNvSpPr/>
      </xdr:nvSpPr>
      <xdr:spPr>
        <a:xfrm>
          <a:off x="19494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8486</xdr:rowOff>
    </xdr:from>
    <xdr:ext cx="534377" cy="259045"/>
    <xdr:sp macro="" textlink="">
      <xdr:nvSpPr>
        <xdr:cNvPr id="862" name="テキスト ボックス 861"/>
        <xdr:cNvSpPr txBox="1"/>
      </xdr:nvSpPr>
      <xdr:spPr>
        <a:xfrm>
          <a:off x="19278111" y="126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63" name="フローチャート: 判断 862"/>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148983</xdr:rowOff>
    </xdr:from>
    <xdr:ext cx="534377" cy="259045"/>
    <xdr:sp macro="" textlink="">
      <xdr:nvSpPr>
        <xdr:cNvPr id="864" name="テキスト ボックス 863"/>
        <xdr:cNvSpPr txBox="1"/>
      </xdr:nvSpPr>
      <xdr:spPr>
        <a:xfrm>
          <a:off x="18389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100422</xdr:rowOff>
    </xdr:from>
    <xdr:to>
      <xdr:col>116</xdr:col>
      <xdr:colOff>114300</xdr:colOff>
      <xdr:row>74</xdr:row>
      <xdr:rowOff>30572</xdr:rowOff>
    </xdr:to>
    <xdr:sp macro="" textlink="">
      <xdr:nvSpPr>
        <xdr:cNvPr id="870" name="楕円 869"/>
        <xdr:cNvSpPr/>
      </xdr:nvSpPr>
      <xdr:spPr>
        <a:xfrm>
          <a:off x="22110700" y="1261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123299</xdr:rowOff>
    </xdr:from>
    <xdr:ext cx="534377" cy="259045"/>
    <xdr:sp macro="" textlink="">
      <xdr:nvSpPr>
        <xdr:cNvPr id="871" name="繰出金該当値テキスト"/>
        <xdr:cNvSpPr txBox="1"/>
      </xdr:nvSpPr>
      <xdr:spPr>
        <a:xfrm>
          <a:off x="22212300" y="1246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112034</xdr:rowOff>
    </xdr:from>
    <xdr:to>
      <xdr:col>112</xdr:col>
      <xdr:colOff>38100</xdr:colOff>
      <xdr:row>74</xdr:row>
      <xdr:rowOff>42184</xdr:rowOff>
    </xdr:to>
    <xdr:sp macro="" textlink="">
      <xdr:nvSpPr>
        <xdr:cNvPr id="872" name="楕円 871"/>
        <xdr:cNvSpPr/>
      </xdr:nvSpPr>
      <xdr:spPr>
        <a:xfrm>
          <a:off x="21272500" y="1262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58711</xdr:rowOff>
    </xdr:from>
    <xdr:ext cx="534377" cy="259045"/>
    <xdr:sp macro="" textlink="">
      <xdr:nvSpPr>
        <xdr:cNvPr id="873" name="テキスト ボックス 872"/>
        <xdr:cNvSpPr txBox="1"/>
      </xdr:nvSpPr>
      <xdr:spPr>
        <a:xfrm>
          <a:off x="21056111" y="1240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69652</xdr:rowOff>
    </xdr:from>
    <xdr:to>
      <xdr:col>107</xdr:col>
      <xdr:colOff>101600</xdr:colOff>
      <xdr:row>73</xdr:row>
      <xdr:rowOff>171252</xdr:rowOff>
    </xdr:to>
    <xdr:sp macro="" textlink="">
      <xdr:nvSpPr>
        <xdr:cNvPr id="874" name="楕円 873"/>
        <xdr:cNvSpPr/>
      </xdr:nvSpPr>
      <xdr:spPr>
        <a:xfrm>
          <a:off x="20383500" y="125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16329</xdr:rowOff>
    </xdr:from>
    <xdr:ext cx="534377" cy="259045"/>
    <xdr:sp macro="" textlink="">
      <xdr:nvSpPr>
        <xdr:cNvPr id="875" name="テキスト ボックス 874"/>
        <xdr:cNvSpPr txBox="1"/>
      </xdr:nvSpPr>
      <xdr:spPr>
        <a:xfrm>
          <a:off x="20167111" y="1236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106319</xdr:rowOff>
    </xdr:from>
    <xdr:to>
      <xdr:col>102</xdr:col>
      <xdr:colOff>165100</xdr:colOff>
      <xdr:row>73</xdr:row>
      <xdr:rowOff>36469</xdr:rowOff>
    </xdr:to>
    <xdr:sp macro="" textlink="">
      <xdr:nvSpPr>
        <xdr:cNvPr id="876" name="楕円 875"/>
        <xdr:cNvSpPr/>
      </xdr:nvSpPr>
      <xdr:spPr>
        <a:xfrm>
          <a:off x="19494500" y="1245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52996</xdr:rowOff>
    </xdr:from>
    <xdr:ext cx="534377" cy="259045"/>
    <xdr:sp macro="" textlink="">
      <xdr:nvSpPr>
        <xdr:cNvPr id="877" name="テキスト ボックス 876"/>
        <xdr:cNvSpPr txBox="1"/>
      </xdr:nvSpPr>
      <xdr:spPr>
        <a:xfrm>
          <a:off x="19278111" y="1222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51958</xdr:rowOff>
    </xdr:from>
    <xdr:to>
      <xdr:col>98</xdr:col>
      <xdr:colOff>38100</xdr:colOff>
      <xdr:row>73</xdr:row>
      <xdr:rowOff>153558</xdr:rowOff>
    </xdr:to>
    <xdr:sp macro="" textlink="">
      <xdr:nvSpPr>
        <xdr:cNvPr id="878" name="楕円 877"/>
        <xdr:cNvSpPr/>
      </xdr:nvSpPr>
      <xdr:spPr>
        <a:xfrm>
          <a:off x="18605500" y="1256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170085</xdr:rowOff>
    </xdr:from>
    <xdr:ext cx="534377" cy="259045"/>
    <xdr:sp macro="" textlink="">
      <xdr:nvSpPr>
        <xdr:cNvPr id="879" name="テキスト ボックス 878"/>
        <xdr:cNvSpPr txBox="1"/>
      </xdr:nvSpPr>
      <xdr:spPr>
        <a:xfrm>
          <a:off x="18389111" y="1234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352,010</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扶助費及び積立金について、それぞれ住民一人当たり</a:t>
          </a:r>
          <a:r>
            <a:rPr kumimoji="1" lang="en-US" altLang="ja-JP" sz="1300">
              <a:latin typeface="ＭＳ Ｐゴシック" panose="020B0600070205080204" pitchFamily="50" charset="-128"/>
              <a:ea typeface="ＭＳ Ｐゴシック" panose="020B0600070205080204" pitchFamily="50" charset="-128"/>
            </a:rPr>
            <a:t>114,229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17,657</a:t>
          </a:r>
          <a:r>
            <a:rPr kumimoji="1" lang="ja-JP" altLang="en-US" sz="1300">
              <a:latin typeface="ＭＳ Ｐゴシック" panose="020B0600070205080204" pitchFamily="50" charset="-128"/>
              <a:ea typeface="ＭＳ Ｐゴシック" panose="020B0600070205080204" pitchFamily="50" charset="-128"/>
            </a:rPr>
            <a:t>円となっており、類似団体内平均と比較して一人当たりの金額が高い状況となっている。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扶助費については、障がい者自立支援給付費や民間保育所運営費などの増加が主な要因である。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積立金については、新たに積立を開始した、多摩都市モノレール基金積立金の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千万円などの増要因がある一方で、財政調整基金積立金が</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千円の減少となり、決算額は</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千万円となった。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428,685
422,457
71.55
153,406,933
150,901,331
2,398,845
79,400,416
75,485,197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101600</xdr:rowOff>
    </xdr:from>
    <xdr:to>
      <xdr:col>24</xdr:col>
      <xdr:colOff>62865</xdr:colOff>
      <xdr:row>39</xdr:row>
      <xdr:rowOff>90170</xdr:rowOff>
    </xdr:to>
    <xdr:cxnSp macro="">
      <xdr:nvCxnSpPr>
        <xdr:cNvPr id="56" name="直線コネクタ 55"/>
        <xdr:cNvCxnSpPr/>
      </xdr:nvCxnSpPr>
      <xdr:spPr>
        <a:xfrm flipV="1">
          <a:off x="4633595" y="5245100"/>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48277</xdr:rowOff>
    </xdr:from>
    <xdr:ext cx="469744" cy="259045"/>
    <xdr:sp macro="" textlink="">
      <xdr:nvSpPr>
        <xdr:cNvPr id="59" name="議会費最大値テキスト"/>
        <xdr:cNvSpPr txBox="1"/>
      </xdr:nvSpPr>
      <xdr:spPr>
        <a:xfrm>
          <a:off x="4686300" y="50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101600</xdr:rowOff>
    </xdr:from>
    <xdr:to>
      <xdr:col>24</xdr:col>
      <xdr:colOff>152400</xdr:colOff>
      <xdr:row>30</xdr:row>
      <xdr:rowOff>101600</xdr:rowOff>
    </xdr:to>
    <xdr:cxnSp macro="">
      <xdr:nvCxnSpPr>
        <xdr:cNvPr id="60" name="直線コネクタ 59"/>
        <xdr:cNvCxnSpPr/>
      </xdr:nvCxnSpPr>
      <xdr:spPr>
        <a:xfrm>
          <a:off x="4546600" y="52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146050</xdr:rowOff>
    </xdr:from>
    <xdr:to>
      <xdr:col>24</xdr:col>
      <xdr:colOff>63500</xdr:colOff>
      <xdr:row>39</xdr:row>
      <xdr:rowOff>41910</xdr:rowOff>
    </xdr:to>
    <xdr:cxnSp macro="">
      <xdr:nvCxnSpPr>
        <xdr:cNvPr id="61" name="直線コネクタ 60"/>
        <xdr:cNvCxnSpPr/>
      </xdr:nvCxnSpPr>
      <xdr:spPr>
        <a:xfrm flipV="1">
          <a:off x="3797300" y="6661150"/>
          <a:ext cx="838200" cy="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30497</xdr:rowOff>
    </xdr:from>
    <xdr:ext cx="469744" cy="259045"/>
    <xdr:sp macro="" textlink="">
      <xdr:nvSpPr>
        <xdr:cNvPr id="62" name="議会費平均値テキスト"/>
        <xdr:cNvSpPr txBox="1"/>
      </xdr:nvSpPr>
      <xdr:spPr>
        <a:xfrm>
          <a:off x="4686300" y="5859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63" name="フローチャート: 判断 62"/>
        <xdr:cNvSpPr/>
      </xdr:nvSpPr>
      <xdr:spPr>
        <a:xfrm>
          <a:off x="4584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143510</xdr:rowOff>
    </xdr:from>
    <xdr:to>
      <xdr:col>19</xdr:col>
      <xdr:colOff>177800</xdr:colOff>
      <xdr:row>39</xdr:row>
      <xdr:rowOff>41910</xdr:rowOff>
    </xdr:to>
    <xdr:cxnSp macro="">
      <xdr:nvCxnSpPr>
        <xdr:cNvPr id="64" name="直線コネクタ 63"/>
        <xdr:cNvCxnSpPr/>
      </xdr:nvCxnSpPr>
      <xdr:spPr>
        <a:xfrm>
          <a:off x="2908300" y="6658610"/>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66057</xdr:rowOff>
    </xdr:from>
    <xdr:ext cx="469744" cy="259045"/>
    <xdr:sp macro="" textlink="">
      <xdr:nvSpPr>
        <xdr:cNvPr id="66" name="テキスト ボックス 65"/>
        <xdr:cNvSpPr txBox="1"/>
      </xdr:nvSpPr>
      <xdr:spPr>
        <a:xfrm>
          <a:off x="3562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153670</xdr:rowOff>
    </xdr:from>
    <xdr:to>
      <xdr:col>15</xdr:col>
      <xdr:colOff>50800</xdr:colOff>
      <xdr:row>38</xdr:row>
      <xdr:rowOff>143510</xdr:rowOff>
    </xdr:to>
    <xdr:cxnSp macro="">
      <xdr:nvCxnSpPr>
        <xdr:cNvPr id="67" name="直線コネクタ 66"/>
        <xdr:cNvCxnSpPr/>
      </xdr:nvCxnSpPr>
      <xdr:spPr>
        <a:xfrm>
          <a:off x="2019300" y="6497320"/>
          <a:ext cx="889000" cy="1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68" name="フローチャート: 判断 67"/>
        <xdr:cNvSpPr/>
      </xdr:nvSpPr>
      <xdr:spPr>
        <a:xfrm>
          <a:off x="2857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55897</xdr:rowOff>
    </xdr:from>
    <xdr:ext cx="469744" cy="259045"/>
    <xdr:sp macro="" textlink="">
      <xdr:nvSpPr>
        <xdr:cNvPr id="69" name="テキスト ボックス 68"/>
        <xdr:cNvSpPr txBox="1"/>
      </xdr:nvSpPr>
      <xdr:spPr>
        <a:xfrm>
          <a:off x="2673428" y="57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153670</xdr:rowOff>
    </xdr:from>
    <xdr:to>
      <xdr:col>10</xdr:col>
      <xdr:colOff>114300</xdr:colOff>
      <xdr:row>38</xdr:row>
      <xdr:rowOff>45720</xdr:rowOff>
    </xdr:to>
    <xdr:cxnSp macro="">
      <xdr:nvCxnSpPr>
        <xdr:cNvPr id="70" name="直線コネクタ 69"/>
        <xdr:cNvCxnSpPr/>
      </xdr:nvCxnSpPr>
      <xdr:spPr>
        <a:xfrm flipV="1">
          <a:off x="1130300" y="649732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48260</xdr:rowOff>
    </xdr:from>
    <xdr:to>
      <xdr:col>10</xdr:col>
      <xdr:colOff>165100</xdr:colOff>
      <xdr:row>32</xdr:row>
      <xdr:rowOff>149860</xdr:rowOff>
    </xdr:to>
    <xdr:sp macro="" textlink="">
      <xdr:nvSpPr>
        <xdr:cNvPr id="71" name="フローチャート: 判断 70"/>
        <xdr:cNvSpPr/>
      </xdr:nvSpPr>
      <xdr:spPr>
        <a:xfrm>
          <a:off x="1968500" y="553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166387</xdr:rowOff>
    </xdr:from>
    <xdr:ext cx="469744" cy="259045"/>
    <xdr:sp macro="" textlink="">
      <xdr:nvSpPr>
        <xdr:cNvPr id="72" name="テキスト ボックス 71"/>
        <xdr:cNvSpPr txBox="1"/>
      </xdr:nvSpPr>
      <xdr:spPr>
        <a:xfrm>
          <a:off x="1784428" y="530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99060</xdr:rowOff>
    </xdr:from>
    <xdr:to>
      <xdr:col>6</xdr:col>
      <xdr:colOff>38100</xdr:colOff>
      <xdr:row>34</xdr:row>
      <xdr:rowOff>29210</xdr:rowOff>
    </xdr:to>
    <xdr:sp macro="" textlink="">
      <xdr:nvSpPr>
        <xdr:cNvPr id="73" name="フローチャート: 判断 72"/>
        <xdr:cNvSpPr/>
      </xdr:nvSpPr>
      <xdr:spPr>
        <a:xfrm>
          <a:off x="1079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45737</xdr:rowOff>
    </xdr:from>
    <xdr:ext cx="469744" cy="259045"/>
    <xdr:sp macro="" textlink="">
      <xdr:nvSpPr>
        <xdr:cNvPr id="74" name="テキスト ボックス 73"/>
        <xdr:cNvSpPr txBox="1"/>
      </xdr:nvSpPr>
      <xdr:spPr>
        <a:xfrm>
          <a:off x="895428" y="55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95250</xdr:rowOff>
    </xdr:from>
    <xdr:to>
      <xdr:col>24</xdr:col>
      <xdr:colOff>114300</xdr:colOff>
      <xdr:row>39</xdr:row>
      <xdr:rowOff>25400</xdr:rowOff>
    </xdr:to>
    <xdr:sp macro="" textlink="">
      <xdr:nvSpPr>
        <xdr:cNvPr id="80" name="楕円 79"/>
        <xdr:cNvSpPr/>
      </xdr:nvSpPr>
      <xdr:spPr>
        <a:xfrm>
          <a:off x="45847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469744" cy="259045"/>
    <xdr:sp macro="" textlink="">
      <xdr:nvSpPr>
        <xdr:cNvPr id="81" name="議会費該当値テキスト"/>
        <xdr:cNvSpPr txBox="1"/>
      </xdr:nvSpPr>
      <xdr:spPr>
        <a:xfrm>
          <a:off x="4686300"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162560</xdr:rowOff>
    </xdr:from>
    <xdr:to>
      <xdr:col>20</xdr:col>
      <xdr:colOff>38100</xdr:colOff>
      <xdr:row>39</xdr:row>
      <xdr:rowOff>92710</xdr:rowOff>
    </xdr:to>
    <xdr:sp macro="" textlink="">
      <xdr:nvSpPr>
        <xdr:cNvPr id="82" name="楕円 81"/>
        <xdr:cNvSpPr/>
      </xdr:nvSpPr>
      <xdr:spPr>
        <a:xfrm>
          <a:off x="3746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83837</xdr:rowOff>
    </xdr:from>
    <xdr:ext cx="469744" cy="259045"/>
    <xdr:sp macro="" textlink="">
      <xdr:nvSpPr>
        <xdr:cNvPr id="83" name="テキスト ボックス 82"/>
        <xdr:cNvSpPr txBox="1"/>
      </xdr:nvSpPr>
      <xdr:spPr>
        <a:xfrm>
          <a:off x="3562428"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92710</xdr:rowOff>
    </xdr:from>
    <xdr:to>
      <xdr:col>15</xdr:col>
      <xdr:colOff>101600</xdr:colOff>
      <xdr:row>39</xdr:row>
      <xdr:rowOff>22860</xdr:rowOff>
    </xdr:to>
    <xdr:sp macro="" textlink="">
      <xdr:nvSpPr>
        <xdr:cNvPr id="84" name="楕円 83"/>
        <xdr:cNvSpPr/>
      </xdr:nvSpPr>
      <xdr:spPr>
        <a:xfrm>
          <a:off x="285750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13987</xdr:rowOff>
    </xdr:from>
    <xdr:ext cx="469744" cy="259045"/>
    <xdr:sp macro="" textlink="">
      <xdr:nvSpPr>
        <xdr:cNvPr id="85" name="テキスト ボックス 84"/>
        <xdr:cNvSpPr txBox="1"/>
      </xdr:nvSpPr>
      <xdr:spPr>
        <a:xfrm>
          <a:off x="2673428" y="670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102870</xdr:rowOff>
    </xdr:from>
    <xdr:to>
      <xdr:col>10</xdr:col>
      <xdr:colOff>165100</xdr:colOff>
      <xdr:row>38</xdr:row>
      <xdr:rowOff>33020</xdr:rowOff>
    </xdr:to>
    <xdr:sp macro="" textlink="">
      <xdr:nvSpPr>
        <xdr:cNvPr id="86" name="楕円 85"/>
        <xdr:cNvSpPr/>
      </xdr:nvSpPr>
      <xdr:spPr>
        <a:xfrm>
          <a:off x="19685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24147</xdr:rowOff>
    </xdr:from>
    <xdr:ext cx="469744" cy="259045"/>
    <xdr:sp macro="" textlink="">
      <xdr:nvSpPr>
        <xdr:cNvPr id="87" name="テキスト ボックス 86"/>
        <xdr:cNvSpPr txBox="1"/>
      </xdr:nvSpPr>
      <xdr:spPr>
        <a:xfrm>
          <a:off x="1784428" y="653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166370</xdr:rowOff>
    </xdr:from>
    <xdr:to>
      <xdr:col>6</xdr:col>
      <xdr:colOff>38100</xdr:colOff>
      <xdr:row>38</xdr:row>
      <xdr:rowOff>96520</xdr:rowOff>
    </xdr:to>
    <xdr:sp macro="" textlink="">
      <xdr:nvSpPr>
        <xdr:cNvPr id="88" name="楕円 87"/>
        <xdr:cNvSpPr/>
      </xdr:nvSpPr>
      <xdr:spPr>
        <a:xfrm>
          <a:off x="1079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87647</xdr:rowOff>
    </xdr:from>
    <xdr:ext cx="469744" cy="259045"/>
    <xdr:sp macro="" textlink="">
      <xdr:nvSpPr>
        <xdr:cNvPr id="89" name="テキスト ボックス 88"/>
        <xdr:cNvSpPr txBox="1"/>
      </xdr:nvSpPr>
      <xdr:spPr>
        <a:xfrm>
          <a:off x="895428"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33172</xdr:rowOff>
    </xdr:from>
    <xdr:to>
      <xdr:col>24</xdr:col>
      <xdr:colOff>62865</xdr:colOff>
      <xdr:row>58</xdr:row>
      <xdr:rowOff>59080</xdr:rowOff>
    </xdr:to>
    <xdr:cxnSp macro="">
      <xdr:nvCxnSpPr>
        <xdr:cNvPr id="114" name="直線コネクタ 113"/>
        <xdr:cNvCxnSpPr/>
      </xdr:nvCxnSpPr>
      <xdr:spPr>
        <a:xfrm flipV="1">
          <a:off x="4633595" y="8777122"/>
          <a:ext cx="1270" cy="1226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62907</xdr:rowOff>
    </xdr:from>
    <xdr:ext cx="534377" cy="259045"/>
    <xdr:sp macro="" textlink="">
      <xdr:nvSpPr>
        <xdr:cNvPr id="115" name="総務費最小値テキスト"/>
        <xdr:cNvSpPr txBox="1"/>
      </xdr:nvSpPr>
      <xdr:spPr>
        <a:xfrm>
          <a:off x="4686300" y="100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59080</xdr:rowOff>
    </xdr:from>
    <xdr:to>
      <xdr:col>24</xdr:col>
      <xdr:colOff>152400</xdr:colOff>
      <xdr:row>58</xdr:row>
      <xdr:rowOff>59080</xdr:rowOff>
    </xdr:to>
    <xdr:cxnSp macro="">
      <xdr:nvCxnSpPr>
        <xdr:cNvPr id="116" name="直線コネクタ 115"/>
        <xdr:cNvCxnSpPr/>
      </xdr:nvCxnSpPr>
      <xdr:spPr>
        <a:xfrm>
          <a:off x="4546600" y="1000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151299</xdr:rowOff>
    </xdr:from>
    <xdr:ext cx="534377" cy="259045"/>
    <xdr:sp macro="" textlink="">
      <xdr:nvSpPr>
        <xdr:cNvPr id="117" name="総務費最大値テキスト"/>
        <xdr:cNvSpPr txBox="1"/>
      </xdr:nvSpPr>
      <xdr:spPr>
        <a:xfrm>
          <a:off x="4686300" y="85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33172</xdr:rowOff>
    </xdr:from>
    <xdr:to>
      <xdr:col>24</xdr:col>
      <xdr:colOff>152400</xdr:colOff>
      <xdr:row>51</xdr:row>
      <xdr:rowOff>33172</xdr:rowOff>
    </xdr:to>
    <xdr:cxnSp macro="">
      <xdr:nvCxnSpPr>
        <xdr:cNvPr id="118" name="直線コネクタ 117"/>
        <xdr:cNvCxnSpPr/>
      </xdr:nvCxnSpPr>
      <xdr:spPr>
        <a:xfrm>
          <a:off x="4546600" y="877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36335</xdr:rowOff>
    </xdr:from>
    <xdr:to>
      <xdr:col>24</xdr:col>
      <xdr:colOff>63500</xdr:colOff>
      <xdr:row>54</xdr:row>
      <xdr:rowOff>90627</xdr:rowOff>
    </xdr:to>
    <xdr:cxnSp macro="">
      <xdr:nvCxnSpPr>
        <xdr:cNvPr id="119" name="直線コネクタ 118"/>
        <xdr:cNvCxnSpPr/>
      </xdr:nvCxnSpPr>
      <xdr:spPr>
        <a:xfrm>
          <a:off x="3797300" y="9123185"/>
          <a:ext cx="838200" cy="22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24769</xdr:rowOff>
    </xdr:from>
    <xdr:ext cx="534377" cy="259045"/>
    <xdr:sp macro="" textlink="">
      <xdr:nvSpPr>
        <xdr:cNvPr id="120" name="総務費平均値テキスト"/>
        <xdr:cNvSpPr txBox="1"/>
      </xdr:nvSpPr>
      <xdr:spPr>
        <a:xfrm>
          <a:off x="4686300" y="9454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46342</xdr:rowOff>
    </xdr:from>
    <xdr:to>
      <xdr:col>24</xdr:col>
      <xdr:colOff>114300</xdr:colOff>
      <xdr:row>55</xdr:row>
      <xdr:rowOff>147942</xdr:rowOff>
    </xdr:to>
    <xdr:sp macro="" textlink="">
      <xdr:nvSpPr>
        <xdr:cNvPr id="121" name="フローチャート: 判断 120"/>
        <xdr:cNvSpPr/>
      </xdr:nvSpPr>
      <xdr:spPr>
        <a:xfrm>
          <a:off x="4584700" y="947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36335</xdr:rowOff>
    </xdr:from>
    <xdr:to>
      <xdr:col>19</xdr:col>
      <xdr:colOff>177800</xdr:colOff>
      <xdr:row>55</xdr:row>
      <xdr:rowOff>77139</xdr:rowOff>
    </xdr:to>
    <xdr:cxnSp macro="">
      <xdr:nvCxnSpPr>
        <xdr:cNvPr id="122" name="直線コネクタ 121"/>
        <xdr:cNvCxnSpPr/>
      </xdr:nvCxnSpPr>
      <xdr:spPr>
        <a:xfrm flipV="1">
          <a:off x="2908300" y="9123185"/>
          <a:ext cx="889000" cy="38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34607</xdr:rowOff>
    </xdr:from>
    <xdr:to>
      <xdr:col>20</xdr:col>
      <xdr:colOff>38100</xdr:colOff>
      <xdr:row>54</xdr:row>
      <xdr:rowOff>136207</xdr:rowOff>
    </xdr:to>
    <xdr:sp macro="" textlink="">
      <xdr:nvSpPr>
        <xdr:cNvPr id="123" name="フローチャート: 判断 122"/>
        <xdr:cNvSpPr/>
      </xdr:nvSpPr>
      <xdr:spPr>
        <a:xfrm>
          <a:off x="3746500" y="929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127334</xdr:rowOff>
    </xdr:from>
    <xdr:ext cx="534377" cy="259045"/>
    <xdr:sp macro="" textlink="">
      <xdr:nvSpPr>
        <xdr:cNvPr id="124" name="テキスト ボックス 123"/>
        <xdr:cNvSpPr txBox="1"/>
      </xdr:nvSpPr>
      <xdr:spPr>
        <a:xfrm>
          <a:off x="3530111" y="938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216</xdr:rowOff>
    </xdr:from>
    <xdr:to>
      <xdr:col>15</xdr:col>
      <xdr:colOff>50800</xdr:colOff>
      <xdr:row>55</xdr:row>
      <xdr:rowOff>77139</xdr:rowOff>
    </xdr:to>
    <xdr:cxnSp macro="">
      <xdr:nvCxnSpPr>
        <xdr:cNvPr id="125" name="直線コネクタ 124"/>
        <xdr:cNvCxnSpPr/>
      </xdr:nvCxnSpPr>
      <xdr:spPr>
        <a:xfrm>
          <a:off x="2019300" y="9429966"/>
          <a:ext cx="889000" cy="7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137134</xdr:rowOff>
    </xdr:from>
    <xdr:to>
      <xdr:col>15</xdr:col>
      <xdr:colOff>101600</xdr:colOff>
      <xdr:row>55</xdr:row>
      <xdr:rowOff>67284</xdr:rowOff>
    </xdr:to>
    <xdr:sp macro="" textlink="">
      <xdr:nvSpPr>
        <xdr:cNvPr id="126" name="フローチャート: 判断 125"/>
        <xdr:cNvSpPr/>
      </xdr:nvSpPr>
      <xdr:spPr>
        <a:xfrm>
          <a:off x="2857500" y="939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83811</xdr:rowOff>
    </xdr:from>
    <xdr:ext cx="534377" cy="259045"/>
    <xdr:sp macro="" textlink="">
      <xdr:nvSpPr>
        <xdr:cNvPr id="127" name="テキスト ボックス 126"/>
        <xdr:cNvSpPr txBox="1"/>
      </xdr:nvSpPr>
      <xdr:spPr>
        <a:xfrm>
          <a:off x="2641111" y="91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216</xdr:rowOff>
    </xdr:from>
    <xdr:to>
      <xdr:col>10</xdr:col>
      <xdr:colOff>114300</xdr:colOff>
      <xdr:row>55</xdr:row>
      <xdr:rowOff>16751</xdr:rowOff>
    </xdr:to>
    <xdr:cxnSp macro="">
      <xdr:nvCxnSpPr>
        <xdr:cNvPr id="128" name="直線コネクタ 127"/>
        <xdr:cNvCxnSpPr/>
      </xdr:nvCxnSpPr>
      <xdr:spPr>
        <a:xfrm flipV="1">
          <a:off x="1130300" y="9429966"/>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73584</xdr:rowOff>
    </xdr:from>
    <xdr:to>
      <xdr:col>10</xdr:col>
      <xdr:colOff>165100</xdr:colOff>
      <xdr:row>54</xdr:row>
      <xdr:rowOff>3734</xdr:rowOff>
    </xdr:to>
    <xdr:sp macro="" textlink="">
      <xdr:nvSpPr>
        <xdr:cNvPr id="129" name="フローチャート: 判断 128"/>
        <xdr:cNvSpPr/>
      </xdr:nvSpPr>
      <xdr:spPr>
        <a:xfrm>
          <a:off x="1968500" y="916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20261</xdr:rowOff>
    </xdr:from>
    <xdr:ext cx="534377" cy="259045"/>
    <xdr:sp macro="" textlink="">
      <xdr:nvSpPr>
        <xdr:cNvPr id="130" name="テキスト ボックス 129"/>
        <xdr:cNvSpPr txBox="1"/>
      </xdr:nvSpPr>
      <xdr:spPr>
        <a:xfrm>
          <a:off x="1752111" y="893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128029</xdr:rowOff>
    </xdr:from>
    <xdr:to>
      <xdr:col>6</xdr:col>
      <xdr:colOff>38100</xdr:colOff>
      <xdr:row>55</xdr:row>
      <xdr:rowOff>58179</xdr:rowOff>
    </xdr:to>
    <xdr:sp macro="" textlink="">
      <xdr:nvSpPr>
        <xdr:cNvPr id="131" name="フローチャート: 判断 130"/>
        <xdr:cNvSpPr/>
      </xdr:nvSpPr>
      <xdr:spPr>
        <a:xfrm>
          <a:off x="1079500" y="938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74706</xdr:rowOff>
    </xdr:from>
    <xdr:ext cx="534377" cy="259045"/>
    <xdr:sp macro="" textlink="">
      <xdr:nvSpPr>
        <xdr:cNvPr id="132" name="テキスト ボックス 131"/>
        <xdr:cNvSpPr txBox="1"/>
      </xdr:nvSpPr>
      <xdr:spPr>
        <a:xfrm>
          <a:off x="863111" y="9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39827</xdr:rowOff>
    </xdr:from>
    <xdr:to>
      <xdr:col>24</xdr:col>
      <xdr:colOff>114300</xdr:colOff>
      <xdr:row>54</xdr:row>
      <xdr:rowOff>141427</xdr:rowOff>
    </xdr:to>
    <xdr:sp macro="" textlink="">
      <xdr:nvSpPr>
        <xdr:cNvPr id="138" name="楕円 137"/>
        <xdr:cNvSpPr/>
      </xdr:nvSpPr>
      <xdr:spPr>
        <a:xfrm>
          <a:off x="4584700" y="929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62704</xdr:rowOff>
    </xdr:from>
    <xdr:ext cx="534377" cy="259045"/>
    <xdr:sp macro="" textlink="">
      <xdr:nvSpPr>
        <xdr:cNvPr id="139" name="総務費該当値テキスト"/>
        <xdr:cNvSpPr txBox="1"/>
      </xdr:nvSpPr>
      <xdr:spPr>
        <a:xfrm>
          <a:off x="4686300" y="914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156985</xdr:rowOff>
    </xdr:from>
    <xdr:to>
      <xdr:col>20</xdr:col>
      <xdr:colOff>38100</xdr:colOff>
      <xdr:row>53</xdr:row>
      <xdr:rowOff>87135</xdr:rowOff>
    </xdr:to>
    <xdr:sp macro="" textlink="">
      <xdr:nvSpPr>
        <xdr:cNvPr id="140" name="楕円 139"/>
        <xdr:cNvSpPr/>
      </xdr:nvSpPr>
      <xdr:spPr>
        <a:xfrm>
          <a:off x="3746500" y="907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103662</xdr:rowOff>
    </xdr:from>
    <xdr:ext cx="534377" cy="259045"/>
    <xdr:sp macro="" textlink="">
      <xdr:nvSpPr>
        <xdr:cNvPr id="141" name="テキスト ボックス 140"/>
        <xdr:cNvSpPr txBox="1"/>
      </xdr:nvSpPr>
      <xdr:spPr>
        <a:xfrm>
          <a:off x="3530111" y="884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26339</xdr:rowOff>
    </xdr:from>
    <xdr:to>
      <xdr:col>15</xdr:col>
      <xdr:colOff>101600</xdr:colOff>
      <xdr:row>55</xdr:row>
      <xdr:rowOff>127939</xdr:rowOff>
    </xdr:to>
    <xdr:sp macro="" textlink="">
      <xdr:nvSpPr>
        <xdr:cNvPr id="142" name="楕円 141"/>
        <xdr:cNvSpPr/>
      </xdr:nvSpPr>
      <xdr:spPr>
        <a:xfrm>
          <a:off x="2857500" y="945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119066</xdr:rowOff>
    </xdr:from>
    <xdr:ext cx="534377" cy="259045"/>
    <xdr:sp macro="" textlink="">
      <xdr:nvSpPr>
        <xdr:cNvPr id="143" name="テキスト ボックス 142"/>
        <xdr:cNvSpPr txBox="1"/>
      </xdr:nvSpPr>
      <xdr:spPr>
        <a:xfrm>
          <a:off x="2641111" y="95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120866</xdr:rowOff>
    </xdr:from>
    <xdr:to>
      <xdr:col>10</xdr:col>
      <xdr:colOff>165100</xdr:colOff>
      <xdr:row>55</xdr:row>
      <xdr:rowOff>51016</xdr:rowOff>
    </xdr:to>
    <xdr:sp macro="" textlink="">
      <xdr:nvSpPr>
        <xdr:cNvPr id="144" name="楕円 143"/>
        <xdr:cNvSpPr/>
      </xdr:nvSpPr>
      <xdr:spPr>
        <a:xfrm>
          <a:off x="1968500" y="937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42143</xdr:rowOff>
    </xdr:from>
    <xdr:ext cx="534377" cy="259045"/>
    <xdr:sp macro="" textlink="">
      <xdr:nvSpPr>
        <xdr:cNvPr id="145" name="テキスト ボックス 144"/>
        <xdr:cNvSpPr txBox="1"/>
      </xdr:nvSpPr>
      <xdr:spPr>
        <a:xfrm>
          <a:off x="1752111" y="947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137401</xdr:rowOff>
    </xdr:from>
    <xdr:to>
      <xdr:col>6</xdr:col>
      <xdr:colOff>38100</xdr:colOff>
      <xdr:row>55</xdr:row>
      <xdr:rowOff>67551</xdr:rowOff>
    </xdr:to>
    <xdr:sp macro="" textlink="">
      <xdr:nvSpPr>
        <xdr:cNvPr id="146" name="楕円 145"/>
        <xdr:cNvSpPr/>
      </xdr:nvSpPr>
      <xdr:spPr>
        <a:xfrm>
          <a:off x="1079500" y="939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58678</xdr:rowOff>
    </xdr:from>
    <xdr:ext cx="534377" cy="259045"/>
    <xdr:sp macro="" textlink="">
      <xdr:nvSpPr>
        <xdr:cNvPr id="147" name="テキスト ボックス 146"/>
        <xdr:cNvSpPr txBox="1"/>
      </xdr:nvSpPr>
      <xdr:spPr>
        <a:xfrm>
          <a:off x="863111" y="948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4" name="直線コネクタ 173"/>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5" name="民生費最小値テキスト"/>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6" name="直線コネクタ 175"/>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7" name="民生費最大値テキスト"/>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78" name="直線コネクタ 177"/>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64415</xdr:rowOff>
    </xdr:from>
    <xdr:to>
      <xdr:col>24</xdr:col>
      <xdr:colOff>63500</xdr:colOff>
      <xdr:row>74</xdr:row>
      <xdr:rowOff>92423</xdr:rowOff>
    </xdr:to>
    <xdr:cxnSp macro="">
      <xdr:nvCxnSpPr>
        <xdr:cNvPr id="179" name="直線コネクタ 178"/>
        <xdr:cNvCxnSpPr/>
      </xdr:nvCxnSpPr>
      <xdr:spPr>
        <a:xfrm flipV="1">
          <a:off x="3797300" y="12751715"/>
          <a:ext cx="838200" cy="2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26788</xdr:rowOff>
    </xdr:from>
    <xdr:ext cx="599010" cy="259045"/>
    <xdr:sp macro="" textlink="">
      <xdr:nvSpPr>
        <xdr:cNvPr id="180" name="民生費平均値テキスト"/>
        <xdr:cNvSpPr txBox="1"/>
      </xdr:nvSpPr>
      <xdr:spPr>
        <a:xfrm>
          <a:off x="4686300" y="12885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1" name="フローチャート: 判断 180"/>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73189</xdr:rowOff>
    </xdr:from>
    <xdr:to>
      <xdr:col>19</xdr:col>
      <xdr:colOff>177800</xdr:colOff>
      <xdr:row>74</xdr:row>
      <xdr:rowOff>92423</xdr:rowOff>
    </xdr:to>
    <xdr:cxnSp macro="">
      <xdr:nvCxnSpPr>
        <xdr:cNvPr id="182" name="直線コネクタ 181"/>
        <xdr:cNvCxnSpPr/>
      </xdr:nvCxnSpPr>
      <xdr:spPr>
        <a:xfrm>
          <a:off x="2908300" y="12760489"/>
          <a:ext cx="889000" cy="1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3" name="フローチャート: 判断 182"/>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120852</xdr:rowOff>
    </xdr:from>
    <xdr:ext cx="599010" cy="259045"/>
    <xdr:sp macro="" textlink="">
      <xdr:nvSpPr>
        <xdr:cNvPr id="184" name="テキスト ボックス 183"/>
        <xdr:cNvSpPr txBox="1"/>
      </xdr:nvSpPr>
      <xdr:spPr>
        <a:xfrm>
          <a:off x="3497795" y="1297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73189</xdr:rowOff>
    </xdr:from>
    <xdr:to>
      <xdr:col>15</xdr:col>
      <xdr:colOff>50800</xdr:colOff>
      <xdr:row>74</xdr:row>
      <xdr:rowOff>110330</xdr:rowOff>
    </xdr:to>
    <xdr:cxnSp macro="">
      <xdr:nvCxnSpPr>
        <xdr:cNvPr id="185" name="直線コネクタ 184"/>
        <xdr:cNvCxnSpPr/>
      </xdr:nvCxnSpPr>
      <xdr:spPr>
        <a:xfrm flipV="1">
          <a:off x="2019300" y="12760489"/>
          <a:ext cx="889000" cy="3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6" name="フローチャート: 判断 185"/>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69907</xdr:rowOff>
    </xdr:from>
    <xdr:ext cx="599010" cy="259045"/>
    <xdr:sp macro="" textlink="">
      <xdr:nvSpPr>
        <xdr:cNvPr id="187" name="テキスト ボックス 186"/>
        <xdr:cNvSpPr txBox="1"/>
      </xdr:nvSpPr>
      <xdr:spPr>
        <a:xfrm>
          <a:off x="2608795" y="1292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110330</xdr:rowOff>
    </xdr:from>
    <xdr:to>
      <xdr:col>10</xdr:col>
      <xdr:colOff>114300</xdr:colOff>
      <xdr:row>75</xdr:row>
      <xdr:rowOff>25269</xdr:rowOff>
    </xdr:to>
    <xdr:cxnSp macro="">
      <xdr:nvCxnSpPr>
        <xdr:cNvPr id="188" name="直線コネクタ 187"/>
        <xdr:cNvCxnSpPr/>
      </xdr:nvCxnSpPr>
      <xdr:spPr>
        <a:xfrm flipV="1">
          <a:off x="1130300" y="12797630"/>
          <a:ext cx="889000" cy="8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145114</xdr:rowOff>
    </xdr:from>
    <xdr:to>
      <xdr:col>10</xdr:col>
      <xdr:colOff>165100</xdr:colOff>
      <xdr:row>75</xdr:row>
      <xdr:rowOff>75264</xdr:rowOff>
    </xdr:to>
    <xdr:sp macro="" textlink="">
      <xdr:nvSpPr>
        <xdr:cNvPr id="189" name="フローチャート: 判断 188"/>
        <xdr:cNvSpPr/>
      </xdr:nvSpPr>
      <xdr:spPr>
        <a:xfrm>
          <a:off x="1968500" y="128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66391</xdr:rowOff>
    </xdr:from>
    <xdr:ext cx="599010" cy="259045"/>
    <xdr:sp macro="" textlink="">
      <xdr:nvSpPr>
        <xdr:cNvPr id="190" name="テキスト ボックス 189"/>
        <xdr:cNvSpPr txBox="1"/>
      </xdr:nvSpPr>
      <xdr:spPr>
        <a:xfrm>
          <a:off x="1719795" y="1292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1" name="フローチャート: 判断 190"/>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11506</xdr:rowOff>
    </xdr:from>
    <xdr:ext cx="599010" cy="259045"/>
    <xdr:sp macro="" textlink="">
      <xdr:nvSpPr>
        <xdr:cNvPr id="192" name="テキスト ボックス 191"/>
        <xdr:cNvSpPr txBox="1"/>
      </xdr:nvSpPr>
      <xdr:spPr>
        <a:xfrm>
          <a:off x="830795" y="1304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13615</xdr:rowOff>
    </xdr:from>
    <xdr:to>
      <xdr:col>24</xdr:col>
      <xdr:colOff>114300</xdr:colOff>
      <xdr:row>74</xdr:row>
      <xdr:rowOff>115215</xdr:rowOff>
    </xdr:to>
    <xdr:sp macro="" textlink="">
      <xdr:nvSpPr>
        <xdr:cNvPr id="198" name="楕円 197"/>
        <xdr:cNvSpPr/>
      </xdr:nvSpPr>
      <xdr:spPr>
        <a:xfrm>
          <a:off x="4584700" y="127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36492</xdr:rowOff>
    </xdr:from>
    <xdr:ext cx="599010" cy="259045"/>
    <xdr:sp macro="" textlink="">
      <xdr:nvSpPr>
        <xdr:cNvPr id="199" name="民生費該当値テキスト"/>
        <xdr:cNvSpPr txBox="1"/>
      </xdr:nvSpPr>
      <xdr:spPr>
        <a:xfrm>
          <a:off x="4686300" y="1255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41623</xdr:rowOff>
    </xdr:from>
    <xdr:to>
      <xdr:col>20</xdr:col>
      <xdr:colOff>38100</xdr:colOff>
      <xdr:row>74</xdr:row>
      <xdr:rowOff>143223</xdr:rowOff>
    </xdr:to>
    <xdr:sp macro="" textlink="">
      <xdr:nvSpPr>
        <xdr:cNvPr id="200" name="楕円 199"/>
        <xdr:cNvSpPr/>
      </xdr:nvSpPr>
      <xdr:spPr>
        <a:xfrm>
          <a:off x="3746500" y="127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159750</xdr:rowOff>
    </xdr:from>
    <xdr:ext cx="599010" cy="259045"/>
    <xdr:sp macro="" textlink="">
      <xdr:nvSpPr>
        <xdr:cNvPr id="201" name="テキスト ボックス 200"/>
        <xdr:cNvSpPr txBox="1"/>
      </xdr:nvSpPr>
      <xdr:spPr>
        <a:xfrm>
          <a:off x="3497795" y="125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22389</xdr:rowOff>
    </xdr:from>
    <xdr:to>
      <xdr:col>15</xdr:col>
      <xdr:colOff>101600</xdr:colOff>
      <xdr:row>74</xdr:row>
      <xdr:rowOff>123989</xdr:rowOff>
    </xdr:to>
    <xdr:sp macro="" textlink="">
      <xdr:nvSpPr>
        <xdr:cNvPr id="202" name="楕円 201"/>
        <xdr:cNvSpPr/>
      </xdr:nvSpPr>
      <xdr:spPr>
        <a:xfrm>
          <a:off x="2857500" y="1270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140516</xdr:rowOff>
    </xdr:from>
    <xdr:ext cx="599010" cy="259045"/>
    <xdr:sp macro="" textlink="">
      <xdr:nvSpPr>
        <xdr:cNvPr id="203" name="テキスト ボックス 202"/>
        <xdr:cNvSpPr txBox="1"/>
      </xdr:nvSpPr>
      <xdr:spPr>
        <a:xfrm>
          <a:off x="2608795" y="1248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59530</xdr:rowOff>
    </xdr:from>
    <xdr:to>
      <xdr:col>10</xdr:col>
      <xdr:colOff>165100</xdr:colOff>
      <xdr:row>74</xdr:row>
      <xdr:rowOff>161130</xdr:rowOff>
    </xdr:to>
    <xdr:sp macro="" textlink="">
      <xdr:nvSpPr>
        <xdr:cNvPr id="204" name="楕円 203"/>
        <xdr:cNvSpPr/>
      </xdr:nvSpPr>
      <xdr:spPr>
        <a:xfrm>
          <a:off x="1968500" y="127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6207</xdr:rowOff>
    </xdr:from>
    <xdr:ext cx="599010" cy="259045"/>
    <xdr:sp macro="" textlink="">
      <xdr:nvSpPr>
        <xdr:cNvPr id="205" name="テキスト ボックス 204"/>
        <xdr:cNvSpPr txBox="1"/>
      </xdr:nvSpPr>
      <xdr:spPr>
        <a:xfrm>
          <a:off x="1719795" y="1252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145919</xdr:rowOff>
    </xdr:from>
    <xdr:to>
      <xdr:col>6</xdr:col>
      <xdr:colOff>38100</xdr:colOff>
      <xdr:row>75</xdr:row>
      <xdr:rowOff>76069</xdr:rowOff>
    </xdr:to>
    <xdr:sp macro="" textlink="">
      <xdr:nvSpPr>
        <xdr:cNvPr id="206" name="楕円 205"/>
        <xdr:cNvSpPr/>
      </xdr:nvSpPr>
      <xdr:spPr>
        <a:xfrm>
          <a:off x="1079500" y="128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92596</xdr:rowOff>
    </xdr:from>
    <xdr:ext cx="599010" cy="259045"/>
    <xdr:sp macro="" textlink="">
      <xdr:nvSpPr>
        <xdr:cNvPr id="207" name="テキスト ボックス 206"/>
        <xdr:cNvSpPr txBox="1"/>
      </xdr:nvSpPr>
      <xdr:spPr>
        <a:xfrm>
          <a:off x="830795" y="1260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0" name="直線コネクタ 229"/>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1" name="衛生費最小値テキスト"/>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2" name="直線コネクタ 231"/>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3" name="衛生費最大値テキスト"/>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4" name="直線コネクタ 233"/>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38888</xdr:rowOff>
    </xdr:from>
    <xdr:to>
      <xdr:col>24</xdr:col>
      <xdr:colOff>63500</xdr:colOff>
      <xdr:row>95</xdr:row>
      <xdr:rowOff>160046</xdr:rowOff>
    </xdr:to>
    <xdr:cxnSp macro="">
      <xdr:nvCxnSpPr>
        <xdr:cNvPr id="235" name="直線コネクタ 234"/>
        <xdr:cNvCxnSpPr/>
      </xdr:nvCxnSpPr>
      <xdr:spPr>
        <a:xfrm flipV="1">
          <a:off x="3797300" y="16326638"/>
          <a:ext cx="8382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143085</xdr:rowOff>
    </xdr:from>
    <xdr:ext cx="534377" cy="259045"/>
    <xdr:sp macro="" textlink="">
      <xdr:nvSpPr>
        <xdr:cNvPr id="236" name="衛生費平均値テキスト"/>
        <xdr:cNvSpPr txBox="1"/>
      </xdr:nvSpPr>
      <xdr:spPr>
        <a:xfrm>
          <a:off x="4686300" y="16430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7" name="フローチャート: 判断 236"/>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160046</xdr:rowOff>
    </xdr:from>
    <xdr:to>
      <xdr:col>19</xdr:col>
      <xdr:colOff>177800</xdr:colOff>
      <xdr:row>96</xdr:row>
      <xdr:rowOff>47574</xdr:rowOff>
    </xdr:to>
    <xdr:cxnSp macro="">
      <xdr:nvCxnSpPr>
        <xdr:cNvPr id="238" name="直線コネクタ 237"/>
        <xdr:cNvCxnSpPr/>
      </xdr:nvCxnSpPr>
      <xdr:spPr>
        <a:xfrm flipV="1">
          <a:off x="2908300" y="16447796"/>
          <a:ext cx="8890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39" name="フローチャート: 判断 238"/>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75511</xdr:rowOff>
    </xdr:from>
    <xdr:ext cx="534377" cy="259045"/>
    <xdr:sp macro="" textlink="">
      <xdr:nvSpPr>
        <xdr:cNvPr id="240" name="テキスト ボックス 239"/>
        <xdr:cNvSpPr txBox="1"/>
      </xdr:nvSpPr>
      <xdr:spPr>
        <a:xfrm>
          <a:off x="3530111" y="1653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161874</xdr:rowOff>
    </xdr:from>
    <xdr:to>
      <xdr:col>15</xdr:col>
      <xdr:colOff>50800</xdr:colOff>
      <xdr:row>96</xdr:row>
      <xdr:rowOff>47574</xdr:rowOff>
    </xdr:to>
    <xdr:cxnSp macro="">
      <xdr:nvCxnSpPr>
        <xdr:cNvPr id="241" name="直線コネクタ 240"/>
        <xdr:cNvCxnSpPr/>
      </xdr:nvCxnSpPr>
      <xdr:spPr>
        <a:xfrm>
          <a:off x="2019300" y="1644962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2" name="フローチャート: 判断 241"/>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114856</xdr:rowOff>
    </xdr:from>
    <xdr:ext cx="534377" cy="259045"/>
    <xdr:sp macro="" textlink="">
      <xdr:nvSpPr>
        <xdr:cNvPr id="243" name="テキスト ボックス 242"/>
        <xdr:cNvSpPr txBox="1"/>
      </xdr:nvSpPr>
      <xdr:spPr>
        <a:xfrm>
          <a:off x="2641111" y="162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161874</xdr:rowOff>
    </xdr:from>
    <xdr:to>
      <xdr:col>10</xdr:col>
      <xdr:colOff>114300</xdr:colOff>
      <xdr:row>96</xdr:row>
      <xdr:rowOff>31069</xdr:rowOff>
    </xdr:to>
    <xdr:cxnSp macro="">
      <xdr:nvCxnSpPr>
        <xdr:cNvPr id="244" name="直線コネクタ 243"/>
        <xdr:cNvCxnSpPr/>
      </xdr:nvCxnSpPr>
      <xdr:spPr>
        <a:xfrm flipV="1">
          <a:off x="1130300" y="16449624"/>
          <a:ext cx="889000" cy="4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38288</xdr:rowOff>
    </xdr:from>
    <xdr:to>
      <xdr:col>10</xdr:col>
      <xdr:colOff>165100</xdr:colOff>
      <xdr:row>96</xdr:row>
      <xdr:rowOff>139888</xdr:rowOff>
    </xdr:to>
    <xdr:sp macro="" textlink="">
      <xdr:nvSpPr>
        <xdr:cNvPr id="245" name="フローチャート: 判断 244"/>
        <xdr:cNvSpPr/>
      </xdr:nvSpPr>
      <xdr:spPr>
        <a:xfrm>
          <a:off x="1968500" y="1649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131015</xdr:rowOff>
    </xdr:from>
    <xdr:ext cx="534377" cy="259045"/>
    <xdr:sp macro="" textlink="">
      <xdr:nvSpPr>
        <xdr:cNvPr id="246" name="テキスト ボックス 245"/>
        <xdr:cNvSpPr txBox="1"/>
      </xdr:nvSpPr>
      <xdr:spPr>
        <a:xfrm>
          <a:off x="1752111" y="1659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124287</xdr:rowOff>
    </xdr:from>
    <xdr:to>
      <xdr:col>6</xdr:col>
      <xdr:colOff>38100</xdr:colOff>
      <xdr:row>96</xdr:row>
      <xdr:rowOff>54437</xdr:rowOff>
    </xdr:to>
    <xdr:sp macro="" textlink="">
      <xdr:nvSpPr>
        <xdr:cNvPr id="247" name="フローチャート: 判断 246"/>
        <xdr:cNvSpPr/>
      </xdr:nvSpPr>
      <xdr:spPr>
        <a:xfrm>
          <a:off x="1079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70964</xdr:rowOff>
    </xdr:from>
    <xdr:ext cx="534377" cy="259045"/>
    <xdr:sp macro="" textlink="">
      <xdr:nvSpPr>
        <xdr:cNvPr id="248" name="テキスト ボックス 247"/>
        <xdr:cNvSpPr txBox="1"/>
      </xdr:nvSpPr>
      <xdr:spPr>
        <a:xfrm>
          <a:off x="863111" y="161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159538</xdr:rowOff>
    </xdr:from>
    <xdr:to>
      <xdr:col>24</xdr:col>
      <xdr:colOff>114300</xdr:colOff>
      <xdr:row>95</xdr:row>
      <xdr:rowOff>89688</xdr:rowOff>
    </xdr:to>
    <xdr:sp macro="" textlink="">
      <xdr:nvSpPr>
        <xdr:cNvPr id="254" name="楕円 253"/>
        <xdr:cNvSpPr/>
      </xdr:nvSpPr>
      <xdr:spPr>
        <a:xfrm>
          <a:off x="4584700" y="162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10965</xdr:rowOff>
    </xdr:from>
    <xdr:ext cx="534377" cy="259045"/>
    <xdr:sp macro="" textlink="">
      <xdr:nvSpPr>
        <xdr:cNvPr id="255" name="衛生費該当値テキスト"/>
        <xdr:cNvSpPr txBox="1"/>
      </xdr:nvSpPr>
      <xdr:spPr>
        <a:xfrm>
          <a:off x="4686300" y="1612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109246</xdr:rowOff>
    </xdr:from>
    <xdr:to>
      <xdr:col>20</xdr:col>
      <xdr:colOff>38100</xdr:colOff>
      <xdr:row>96</xdr:row>
      <xdr:rowOff>39396</xdr:rowOff>
    </xdr:to>
    <xdr:sp macro="" textlink="">
      <xdr:nvSpPr>
        <xdr:cNvPr id="256" name="楕円 255"/>
        <xdr:cNvSpPr/>
      </xdr:nvSpPr>
      <xdr:spPr>
        <a:xfrm>
          <a:off x="3746500" y="163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55923</xdr:rowOff>
    </xdr:from>
    <xdr:ext cx="534377" cy="259045"/>
    <xdr:sp macro="" textlink="">
      <xdr:nvSpPr>
        <xdr:cNvPr id="257" name="テキスト ボックス 256"/>
        <xdr:cNvSpPr txBox="1"/>
      </xdr:nvSpPr>
      <xdr:spPr>
        <a:xfrm>
          <a:off x="3530111" y="1617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168224</xdr:rowOff>
    </xdr:from>
    <xdr:to>
      <xdr:col>15</xdr:col>
      <xdr:colOff>101600</xdr:colOff>
      <xdr:row>96</xdr:row>
      <xdr:rowOff>98374</xdr:rowOff>
    </xdr:to>
    <xdr:sp macro="" textlink="">
      <xdr:nvSpPr>
        <xdr:cNvPr id="258" name="楕円 257"/>
        <xdr:cNvSpPr/>
      </xdr:nvSpPr>
      <xdr:spPr>
        <a:xfrm>
          <a:off x="2857500" y="1645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89501</xdr:rowOff>
    </xdr:from>
    <xdr:ext cx="534377" cy="259045"/>
    <xdr:sp macro="" textlink="">
      <xdr:nvSpPr>
        <xdr:cNvPr id="259" name="テキスト ボックス 258"/>
        <xdr:cNvSpPr txBox="1"/>
      </xdr:nvSpPr>
      <xdr:spPr>
        <a:xfrm>
          <a:off x="2641111" y="1654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111074</xdr:rowOff>
    </xdr:from>
    <xdr:to>
      <xdr:col>10</xdr:col>
      <xdr:colOff>165100</xdr:colOff>
      <xdr:row>96</xdr:row>
      <xdr:rowOff>41224</xdr:rowOff>
    </xdr:to>
    <xdr:sp macro="" textlink="">
      <xdr:nvSpPr>
        <xdr:cNvPr id="260" name="楕円 259"/>
        <xdr:cNvSpPr/>
      </xdr:nvSpPr>
      <xdr:spPr>
        <a:xfrm>
          <a:off x="1968500" y="1639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57751</xdr:rowOff>
    </xdr:from>
    <xdr:ext cx="534377" cy="259045"/>
    <xdr:sp macro="" textlink="">
      <xdr:nvSpPr>
        <xdr:cNvPr id="261" name="テキスト ボックス 260"/>
        <xdr:cNvSpPr txBox="1"/>
      </xdr:nvSpPr>
      <xdr:spPr>
        <a:xfrm>
          <a:off x="1752111" y="1617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151719</xdr:rowOff>
    </xdr:from>
    <xdr:to>
      <xdr:col>6</xdr:col>
      <xdr:colOff>38100</xdr:colOff>
      <xdr:row>96</xdr:row>
      <xdr:rowOff>81869</xdr:rowOff>
    </xdr:to>
    <xdr:sp macro="" textlink="">
      <xdr:nvSpPr>
        <xdr:cNvPr id="262" name="楕円 261"/>
        <xdr:cNvSpPr/>
      </xdr:nvSpPr>
      <xdr:spPr>
        <a:xfrm>
          <a:off x="1079500" y="1643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72996</xdr:rowOff>
    </xdr:from>
    <xdr:ext cx="534377" cy="259045"/>
    <xdr:sp macro="" textlink="">
      <xdr:nvSpPr>
        <xdr:cNvPr id="263" name="テキスト ボックス 262"/>
        <xdr:cNvSpPr txBox="1"/>
      </xdr:nvSpPr>
      <xdr:spPr>
        <a:xfrm>
          <a:off x="863111" y="1653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7" name="直線コネクタ 286"/>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88" name="労働費最小値テキスト"/>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89" name="直線コネクタ 288"/>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0" name="労働費最大値テキスト"/>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1" name="直線コネクタ 290"/>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66167</xdr:rowOff>
    </xdr:from>
    <xdr:to>
      <xdr:col>55</xdr:col>
      <xdr:colOff>0</xdr:colOff>
      <xdr:row>38</xdr:row>
      <xdr:rowOff>77978</xdr:rowOff>
    </xdr:to>
    <xdr:cxnSp macro="">
      <xdr:nvCxnSpPr>
        <xdr:cNvPr id="292" name="直線コネクタ 291"/>
        <xdr:cNvCxnSpPr/>
      </xdr:nvCxnSpPr>
      <xdr:spPr>
        <a:xfrm flipV="1">
          <a:off x="9639300" y="6581267"/>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121302</xdr:rowOff>
    </xdr:from>
    <xdr:ext cx="469744" cy="259045"/>
    <xdr:sp macro="" textlink="">
      <xdr:nvSpPr>
        <xdr:cNvPr id="293" name="労働費平均値テキスト"/>
        <xdr:cNvSpPr txBox="1"/>
      </xdr:nvSpPr>
      <xdr:spPr>
        <a:xfrm>
          <a:off x="10528300" y="6293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4" name="フローチャート: 判断 293"/>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74168</xdr:rowOff>
    </xdr:from>
    <xdr:to>
      <xdr:col>50</xdr:col>
      <xdr:colOff>114300</xdr:colOff>
      <xdr:row>38</xdr:row>
      <xdr:rowOff>77978</xdr:rowOff>
    </xdr:to>
    <xdr:cxnSp macro="">
      <xdr:nvCxnSpPr>
        <xdr:cNvPr id="295" name="直線コネクタ 294"/>
        <xdr:cNvCxnSpPr/>
      </xdr:nvCxnSpPr>
      <xdr:spPr>
        <a:xfrm>
          <a:off x="8750300" y="658926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6" name="フローチャート: 判断 295"/>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115397</xdr:rowOff>
    </xdr:from>
    <xdr:ext cx="378565" cy="259045"/>
    <xdr:sp macro="" textlink="">
      <xdr:nvSpPr>
        <xdr:cNvPr id="297" name="テキスト ボックス 296"/>
        <xdr:cNvSpPr txBox="1"/>
      </xdr:nvSpPr>
      <xdr:spPr>
        <a:xfrm>
          <a:off x="9450017" y="6287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58166</xdr:rowOff>
    </xdr:from>
    <xdr:to>
      <xdr:col>45</xdr:col>
      <xdr:colOff>177800</xdr:colOff>
      <xdr:row>38</xdr:row>
      <xdr:rowOff>74168</xdr:rowOff>
    </xdr:to>
    <xdr:cxnSp macro="">
      <xdr:nvCxnSpPr>
        <xdr:cNvPr id="298" name="直線コネクタ 297"/>
        <xdr:cNvCxnSpPr/>
      </xdr:nvCxnSpPr>
      <xdr:spPr>
        <a:xfrm>
          <a:off x="7861300" y="657326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9" name="フローチャート: 判断 298"/>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134637</xdr:rowOff>
    </xdr:from>
    <xdr:ext cx="378565" cy="259045"/>
    <xdr:sp macro="" textlink="">
      <xdr:nvSpPr>
        <xdr:cNvPr id="300" name="テキスト ボックス 299"/>
        <xdr:cNvSpPr txBox="1"/>
      </xdr:nvSpPr>
      <xdr:spPr>
        <a:xfrm>
          <a:off x="8561017" y="630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58166</xdr:rowOff>
    </xdr:from>
    <xdr:to>
      <xdr:col>41</xdr:col>
      <xdr:colOff>50800</xdr:colOff>
      <xdr:row>38</xdr:row>
      <xdr:rowOff>62738</xdr:rowOff>
    </xdr:to>
    <xdr:cxnSp macro="">
      <xdr:nvCxnSpPr>
        <xdr:cNvPr id="301" name="直線コネクタ 300"/>
        <xdr:cNvCxnSpPr/>
      </xdr:nvCxnSpPr>
      <xdr:spPr>
        <a:xfrm flipV="1">
          <a:off x="6972300" y="65732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302" name="フローチャート: 判断 301"/>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100728</xdr:rowOff>
    </xdr:from>
    <xdr:ext cx="378565" cy="259045"/>
    <xdr:sp macro="" textlink="">
      <xdr:nvSpPr>
        <xdr:cNvPr id="303" name="テキスト ボックス 302"/>
        <xdr:cNvSpPr txBox="1"/>
      </xdr:nvSpPr>
      <xdr:spPr>
        <a:xfrm>
          <a:off x="7672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4" name="フローチャート: 判断 303"/>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95013</xdr:rowOff>
    </xdr:from>
    <xdr:ext cx="378565" cy="259045"/>
    <xdr:sp macro="" textlink="">
      <xdr:nvSpPr>
        <xdr:cNvPr id="305" name="テキスト ボックス 304"/>
        <xdr:cNvSpPr txBox="1"/>
      </xdr:nvSpPr>
      <xdr:spPr>
        <a:xfrm>
          <a:off x="6783017" y="6267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15367</xdr:rowOff>
    </xdr:from>
    <xdr:to>
      <xdr:col>55</xdr:col>
      <xdr:colOff>50800</xdr:colOff>
      <xdr:row>38</xdr:row>
      <xdr:rowOff>116967</xdr:rowOff>
    </xdr:to>
    <xdr:sp macro="" textlink="">
      <xdr:nvSpPr>
        <xdr:cNvPr id="311" name="楕円 310"/>
        <xdr:cNvSpPr/>
      </xdr:nvSpPr>
      <xdr:spPr>
        <a:xfrm>
          <a:off x="10426700" y="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165244</xdr:rowOff>
    </xdr:from>
    <xdr:ext cx="378565" cy="259045"/>
    <xdr:sp macro="" textlink="">
      <xdr:nvSpPr>
        <xdr:cNvPr id="312" name="労働費該当値テキスト"/>
        <xdr:cNvSpPr txBox="1"/>
      </xdr:nvSpPr>
      <xdr:spPr>
        <a:xfrm>
          <a:off x="10528300"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27178</xdr:rowOff>
    </xdr:from>
    <xdr:to>
      <xdr:col>50</xdr:col>
      <xdr:colOff>165100</xdr:colOff>
      <xdr:row>38</xdr:row>
      <xdr:rowOff>128778</xdr:rowOff>
    </xdr:to>
    <xdr:sp macro="" textlink="">
      <xdr:nvSpPr>
        <xdr:cNvPr id="313" name="楕円 312"/>
        <xdr:cNvSpPr/>
      </xdr:nvSpPr>
      <xdr:spPr>
        <a:xfrm>
          <a:off x="9588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119905</xdr:rowOff>
    </xdr:from>
    <xdr:ext cx="378565" cy="259045"/>
    <xdr:sp macro="" textlink="">
      <xdr:nvSpPr>
        <xdr:cNvPr id="314" name="テキスト ボックス 313"/>
        <xdr:cNvSpPr txBox="1"/>
      </xdr:nvSpPr>
      <xdr:spPr>
        <a:xfrm>
          <a:off x="9450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23368</xdr:rowOff>
    </xdr:from>
    <xdr:to>
      <xdr:col>46</xdr:col>
      <xdr:colOff>38100</xdr:colOff>
      <xdr:row>38</xdr:row>
      <xdr:rowOff>124968</xdr:rowOff>
    </xdr:to>
    <xdr:sp macro="" textlink="">
      <xdr:nvSpPr>
        <xdr:cNvPr id="315" name="楕円 314"/>
        <xdr:cNvSpPr/>
      </xdr:nvSpPr>
      <xdr:spPr>
        <a:xfrm>
          <a:off x="86995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116095</xdr:rowOff>
    </xdr:from>
    <xdr:ext cx="378565" cy="259045"/>
    <xdr:sp macro="" textlink="">
      <xdr:nvSpPr>
        <xdr:cNvPr id="316" name="テキスト ボックス 315"/>
        <xdr:cNvSpPr txBox="1"/>
      </xdr:nvSpPr>
      <xdr:spPr>
        <a:xfrm>
          <a:off x="8561017" y="6631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7366</xdr:rowOff>
    </xdr:from>
    <xdr:to>
      <xdr:col>41</xdr:col>
      <xdr:colOff>101600</xdr:colOff>
      <xdr:row>38</xdr:row>
      <xdr:rowOff>108966</xdr:rowOff>
    </xdr:to>
    <xdr:sp macro="" textlink="">
      <xdr:nvSpPr>
        <xdr:cNvPr id="317" name="楕円 316"/>
        <xdr:cNvSpPr/>
      </xdr:nvSpPr>
      <xdr:spPr>
        <a:xfrm>
          <a:off x="7810500" y="652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100093</xdr:rowOff>
    </xdr:from>
    <xdr:ext cx="378565" cy="259045"/>
    <xdr:sp macro="" textlink="">
      <xdr:nvSpPr>
        <xdr:cNvPr id="318" name="テキスト ボックス 317"/>
        <xdr:cNvSpPr txBox="1"/>
      </xdr:nvSpPr>
      <xdr:spPr>
        <a:xfrm>
          <a:off x="7672017" y="6615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11938</xdr:rowOff>
    </xdr:from>
    <xdr:to>
      <xdr:col>36</xdr:col>
      <xdr:colOff>165100</xdr:colOff>
      <xdr:row>38</xdr:row>
      <xdr:rowOff>113538</xdr:rowOff>
    </xdr:to>
    <xdr:sp macro="" textlink="">
      <xdr:nvSpPr>
        <xdr:cNvPr id="319" name="楕円 318"/>
        <xdr:cNvSpPr/>
      </xdr:nvSpPr>
      <xdr:spPr>
        <a:xfrm>
          <a:off x="6921500" y="65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104665</xdr:rowOff>
    </xdr:from>
    <xdr:ext cx="378565" cy="259045"/>
    <xdr:sp macro="" textlink="">
      <xdr:nvSpPr>
        <xdr:cNvPr id="320" name="テキスト ボックス 319"/>
        <xdr:cNvSpPr txBox="1"/>
      </xdr:nvSpPr>
      <xdr:spPr>
        <a:xfrm>
          <a:off x="6783017" y="6619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2" name="直線コネクタ 341"/>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3" name="農林水産業費最小値テキスト"/>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4" name="直線コネクタ 343"/>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5" name="農林水産業費最大値テキスト"/>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6" name="直線コネクタ 345"/>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86116</xdr:rowOff>
    </xdr:from>
    <xdr:to>
      <xdr:col>55</xdr:col>
      <xdr:colOff>0</xdr:colOff>
      <xdr:row>58</xdr:row>
      <xdr:rowOff>91785</xdr:rowOff>
    </xdr:to>
    <xdr:cxnSp macro="">
      <xdr:nvCxnSpPr>
        <xdr:cNvPr id="347" name="直線コネクタ 346"/>
        <xdr:cNvCxnSpPr/>
      </xdr:nvCxnSpPr>
      <xdr:spPr>
        <a:xfrm>
          <a:off x="9639300" y="10030216"/>
          <a:ext cx="8382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52707</xdr:rowOff>
    </xdr:from>
    <xdr:ext cx="469744" cy="259045"/>
    <xdr:sp macro="" textlink="">
      <xdr:nvSpPr>
        <xdr:cNvPr id="348" name="農林水産業費平均値テキスト"/>
        <xdr:cNvSpPr txBox="1"/>
      </xdr:nvSpPr>
      <xdr:spPr>
        <a:xfrm>
          <a:off x="10528300" y="9653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49" name="フローチャート: 判断 348"/>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77155</xdr:rowOff>
    </xdr:from>
    <xdr:to>
      <xdr:col>50</xdr:col>
      <xdr:colOff>114300</xdr:colOff>
      <xdr:row>58</xdr:row>
      <xdr:rowOff>86116</xdr:rowOff>
    </xdr:to>
    <xdr:cxnSp macro="">
      <xdr:nvCxnSpPr>
        <xdr:cNvPr id="350" name="直線コネクタ 349"/>
        <xdr:cNvCxnSpPr/>
      </xdr:nvCxnSpPr>
      <xdr:spPr>
        <a:xfrm>
          <a:off x="8750300" y="10021255"/>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1" name="フローチャート: 判断 350"/>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99676</xdr:rowOff>
    </xdr:from>
    <xdr:ext cx="469744" cy="259045"/>
    <xdr:sp macro="" textlink="">
      <xdr:nvSpPr>
        <xdr:cNvPr id="352" name="テキスト ボックス 351"/>
        <xdr:cNvSpPr txBox="1"/>
      </xdr:nvSpPr>
      <xdr:spPr>
        <a:xfrm>
          <a:off x="9404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70572</xdr:rowOff>
    </xdr:from>
    <xdr:to>
      <xdr:col>45</xdr:col>
      <xdr:colOff>177800</xdr:colOff>
      <xdr:row>58</xdr:row>
      <xdr:rowOff>77155</xdr:rowOff>
    </xdr:to>
    <xdr:cxnSp macro="">
      <xdr:nvCxnSpPr>
        <xdr:cNvPr id="353" name="直線コネクタ 352"/>
        <xdr:cNvCxnSpPr/>
      </xdr:nvCxnSpPr>
      <xdr:spPr>
        <a:xfrm>
          <a:off x="7861300" y="10014672"/>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4" name="フローチャート: 判断 353"/>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119794</xdr:rowOff>
    </xdr:from>
    <xdr:ext cx="469744" cy="259045"/>
    <xdr:sp macro="" textlink="">
      <xdr:nvSpPr>
        <xdr:cNvPr id="355" name="テキスト ボックス 354"/>
        <xdr:cNvSpPr txBox="1"/>
      </xdr:nvSpPr>
      <xdr:spPr>
        <a:xfrm>
          <a:off x="8515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70572</xdr:rowOff>
    </xdr:from>
    <xdr:to>
      <xdr:col>41</xdr:col>
      <xdr:colOff>50800</xdr:colOff>
      <xdr:row>58</xdr:row>
      <xdr:rowOff>81910</xdr:rowOff>
    </xdr:to>
    <xdr:cxnSp macro="">
      <xdr:nvCxnSpPr>
        <xdr:cNvPr id="356" name="直線コネクタ 355"/>
        <xdr:cNvCxnSpPr/>
      </xdr:nvCxnSpPr>
      <xdr:spPr>
        <a:xfrm flipV="1">
          <a:off x="6972300" y="10014672"/>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45924</xdr:rowOff>
    </xdr:from>
    <xdr:to>
      <xdr:col>41</xdr:col>
      <xdr:colOff>101600</xdr:colOff>
      <xdr:row>55</xdr:row>
      <xdr:rowOff>147524</xdr:rowOff>
    </xdr:to>
    <xdr:sp macro="" textlink="">
      <xdr:nvSpPr>
        <xdr:cNvPr id="357" name="フローチャート: 判断 356"/>
        <xdr:cNvSpPr/>
      </xdr:nvSpPr>
      <xdr:spPr>
        <a:xfrm>
          <a:off x="7810500" y="947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164051</xdr:rowOff>
    </xdr:from>
    <xdr:ext cx="469744" cy="259045"/>
    <xdr:sp macro="" textlink="">
      <xdr:nvSpPr>
        <xdr:cNvPr id="358" name="テキスト ボックス 357"/>
        <xdr:cNvSpPr txBox="1"/>
      </xdr:nvSpPr>
      <xdr:spPr>
        <a:xfrm>
          <a:off x="7626428" y="925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133431</xdr:rowOff>
    </xdr:from>
    <xdr:to>
      <xdr:col>36</xdr:col>
      <xdr:colOff>165100</xdr:colOff>
      <xdr:row>56</xdr:row>
      <xdr:rowOff>63581</xdr:rowOff>
    </xdr:to>
    <xdr:sp macro="" textlink="">
      <xdr:nvSpPr>
        <xdr:cNvPr id="359" name="フローチャート: 判断 358"/>
        <xdr:cNvSpPr/>
      </xdr:nvSpPr>
      <xdr:spPr>
        <a:xfrm>
          <a:off x="6921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80108</xdr:rowOff>
    </xdr:from>
    <xdr:ext cx="469744" cy="259045"/>
    <xdr:sp macro="" textlink="">
      <xdr:nvSpPr>
        <xdr:cNvPr id="360" name="テキスト ボックス 359"/>
        <xdr:cNvSpPr txBox="1"/>
      </xdr:nvSpPr>
      <xdr:spPr>
        <a:xfrm>
          <a:off x="6737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40985</xdr:rowOff>
    </xdr:from>
    <xdr:to>
      <xdr:col>55</xdr:col>
      <xdr:colOff>50800</xdr:colOff>
      <xdr:row>58</xdr:row>
      <xdr:rowOff>142585</xdr:rowOff>
    </xdr:to>
    <xdr:sp macro="" textlink="">
      <xdr:nvSpPr>
        <xdr:cNvPr id="366" name="楕円 365"/>
        <xdr:cNvSpPr/>
      </xdr:nvSpPr>
      <xdr:spPr>
        <a:xfrm>
          <a:off x="10426700" y="99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127362</xdr:rowOff>
    </xdr:from>
    <xdr:ext cx="378565" cy="259045"/>
    <xdr:sp macro="" textlink="">
      <xdr:nvSpPr>
        <xdr:cNvPr id="367" name="農林水産業費該当値テキスト"/>
        <xdr:cNvSpPr txBox="1"/>
      </xdr:nvSpPr>
      <xdr:spPr>
        <a:xfrm>
          <a:off x="10528300" y="9900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35316</xdr:rowOff>
    </xdr:from>
    <xdr:to>
      <xdr:col>50</xdr:col>
      <xdr:colOff>165100</xdr:colOff>
      <xdr:row>58</xdr:row>
      <xdr:rowOff>136916</xdr:rowOff>
    </xdr:to>
    <xdr:sp macro="" textlink="">
      <xdr:nvSpPr>
        <xdr:cNvPr id="368" name="楕円 367"/>
        <xdr:cNvSpPr/>
      </xdr:nvSpPr>
      <xdr:spPr>
        <a:xfrm>
          <a:off x="9588500" y="997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128043</xdr:rowOff>
    </xdr:from>
    <xdr:ext cx="378565" cy="259045"/>
    <xdr:sp macro="" textlink="">
      <xdr:nvSpPr>
        <xdr:cNvPr id="369" name="テキスト ボックス 368"/>
        <xdr:cNvSpPr txBox="1"/>
      </xdr:nvSpPr>
      <xdr:spPr>
        <a:xfrm>
          <a:off x="9450017" y="10072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26355</xdr:rowOff>
    </xdr:from>
    <xdr:to>
      <xdr:col>46</xdr:col>
      <xdr:colOff>38100</xdr:colOff>
      <xdr:row>58</xdr:row>
      <xdr:rowOff>127955</xdr:rowOff>
    </xdr:to>
    <xdr:sp macro="" textlink="">
      <xdr:nvSpPr>
        <xdr:cNvPr id="370" name="楕円 369"/>
        <xdr:cNvSpPr/>
      </xdr:nvSpPr>
      <xdr:spPr>
        <a:xfrm>
          <a:off x="8699500" y="997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119082</xdr:rowOff>
    </xdr:from>
    <xdr:ext cx="378565" cy="259045"/>
    <xdr:sp macro="" textlink="">
      <xdr:nvSpPr>
        <xdr:cNvPr id="371" name="テキスト ボックス 370"/>
        <xdr:cNvSpPr txBox="1"/>
      </xdr:nvSpPr>
      <xdr:spPr>
        <a:xfrm>
          <a:off x="8561017" y="10063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19772</xdr:rowOff>
    </xdr:from>
    <xdr:to>
      <xdr:col>41</xdr:col>
      <xdr:colOff>101600</xdr:colOff>
      <xdr:row>58</xdr:row>
      <xdr:rowOff>121372</xdr:rowOff>
    </xdr:to>
    <xdr:sp macro="" textlink="">
      <xdr:nvSpPr>
        <xdr:cNvPr id="372" name="楕円 371"/>
        <xdr:cNvSpPr/>
      </xdr:nvSpPr>
      <xdr:spPr>
        <a:xfrm>
          <a:off x="7810500" y="996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112499</xdr:rowOff>
    </xdr:from>
    <xdr:ext cx="378565" cy="259045"/>
    <xdr:sp macro="" textlink="">
      <xdr:nvSpPr>
        <xdr:cNvPr id="373" name="テキスト ボックス 372"/>
        <xdr:cNvSpPr txBox="1"/>
      </xdr:nvSpPr>
      <xdr:spPr>
        <a:xfrm>
          <a:off x="7672017" y="1005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31110</xdr:rowOff>
    </xdr:from>
    <xdr:to>
      <xdr:col>36</xdr:col>
      <xdr:colOff>165100</xdr:colOff>
      <xdr:row>58</xdr:row>
      <xdr:rowOff>132710</xdr:rowOff>
    </xdr:to>
    <xdr:sp macro="" textlink="">
      <xdr:nvSpPr>
        <xdr:cNvPr id="374" name="楕円 373"/>
        <xdr:cNvSpPr/>
      </xdr:nvSpPr>
      <xdr:spPr>
        <a:xfrm>
          <a:off x="6921500" y="99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123837</xdr:rowOff>
    </xdr:from>
    <xdr:ext cx="378565" cy="259045"/>
    <xdr:sp macro="" textlink="">
      <xdr:nvSpPr>
        <xdr:cNvPr id="375" name="テキスト ボックス 374"/>
        <xdr:cNvSpPr txBox="1"/>
      </xdr:nvSpPr>
      <xdr:spPr>
        <a:xfrm>
          <a:off x="6783017" y="1006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397" name="直線コネクタ 396"/>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398" name="商工費最小値テキスト"/>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399" name="直線コネクタ 398"/>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0" name="商工費最大値テキスト"/>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1" name="直線コネクタ 400"/>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36144</xdr:rowOff>
    </xdr:from>
    <xdr:to>
      <xdr:col>55</xdr:col>
      <xdr:colOff>0</xdr:colOff>
      <xdr:row>78</xdr:row>
      <xdr:rowOff>44557</xdr:rowOff>
    </xdr:to>
    <xdr:cxnSp macro="">
      <xdr:nvCxnSpPr>
        <xdr:cNvPr id="402" name="直線コネクタ 401"/>
        <xdr:cNvCxnSpPr/>
      </xdr:nvCxnSpPr>
      <xdr:spPr>
        <a:xfrm flipV="1">
          <a:off x="9639300" y="13409244"/>
          <a:ext cx="8382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65919</xdr:rowOff>
    </xdr:from>
    <xdr:ext cx="469744" cy="259045"/>
    <xdr:sp macro="" textlink="">
      <xdr:nvSpPr>
        <xdr:cNvPr id="403" name="商工費平均値テキスト"/>
        <xdr:cNvSpPr txBox="1"/>
      </xdr:nvSpPr>
      <xdr:spPr>
        <a:xfrm>
          <a:off x="10528300" y="1309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4" name="フローチャート: 判断 403"/>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44557</xdr:rowOff>
    </xdr:from>
    <xdr:to>
      <xdr:col>50</xdr:col>
      <xdr:colOff>114300</xdr:colOff>
      <xdr:row>78</xdr:row>
      <xdr:rowOff>55941</xdr:rowOff>
    </xdr:to>
    <xdr:cxnSp macro="">
      <xdr:nvCxnSpPr>
        <xdr:cNvPr id="405" name="直線コネクタ 404"/>
        <xdr:cNvCxnSpPr/>
      </xdr:nvCxnSpPr>
      <xdr:spPr>
        <a:xfrm flipV="1">
          <a:off x="8750300" y="13417657"/>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06" name="フローチャート: 判断 405"/>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144984</xdr:rowOff>
    </xdr:from>
    <xdr:ext cx="469744" cy="259045"/>
    <xdr:sp macro="" textlink="">
      <xdr:nvSpPr>
        <xdr:cNvPr id="407" name="テキスト ボックス 406"/>
        <xdr:cNvSpPr txBox="1"/>
      </xdr:nvSpPr>
      <xdr:spPr>
        <a:xfrm>
          <a:off x="9404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25994</xdr:rowOff>
    </xdr:from>
    <xdr:to>
      <xdr:col>45</xdr:col>
      <xdr:colOff>177800</xdr:colOff>
      <xdr:row>78</xdr:row>
      <xdr:rowOff>55941</xdr:rowOff>
    </xdr:to>
    <xdr:cxnSp macro="">
      <xdr:nvCxnSpPr>
        <xdr:cNvPr id="408" name="直線コネクタ 407"/>
        <xdr:cNvCxnSpPr/>
      </xdr:nvCxnSpPr>
      <xdr:spPr>
        <a:xfrm>
          <a:off x="7861300" y="13399094"/>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09" name="フローチャート: 判断 408"/>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141008</xdr:rowOff>
    </xdr:from>
    <xdr:ext cx="469744" cy="259045"/>
    <xdr:sp macro="" textlink="">
      <xdr:nvSpPr>
        <xdr:cNvPr id="410" name="テキスト ボックス 409"/>
        <xdr:cNvSpPr txBox="1"/>
      </xdr:nvSpPr>
      <xdr:spPr>
        <a:xfrm>
          <a:off x="8515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25994</xdr:rowOff>
    </xdr:from>
    <xdr:to>
      <xdr:col>41</xdr:col>
      <xdr:colOff>50800</xdr:colOff>
      <xdr:row>78</xdr:row>
      <xdr:rowOff>47803</xdr:rowOff>
    </xdr:to>
    <xdr:cxnSp macro="">
      <xdr:nvCxnSpPr>
        <xdr:cNvPr id="411" name="直線コネクタ 410"/>
        <xdr:cNvCxnSpPr/>
      </xdr:nvCxnSpPr>
      <xdr:spPr>
        <a:xfrm flipV="1">
          <a:off x="6972300" y="13399094"/>
          <a:ext cx="889000" cy="2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151947</xdr:rowOff>
    </xdr:from>
    <xdr:to>
      <xdr:col>41</xdr:col>
      <xdr:colOff>101600</xdr:colOff>
      <xdr:row>76</xdr:row>
      <xdr:rowOff>82097</xdr:rowOff>
    </xdr:to>
    <xdr:sp macro="" textlink="">
      <xdr:nvSpPr>
        <xdr:cNvPr id="412" name="フローチャート: 判断 411"/>
        <xdr:cNvSpPr/>
      </xdr:nvSpPr>
      <xdr:spPr>
        <a:xfrm>
          <a:off x="7810500" y="1301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98625</xdr:rowOff>
    </xdr:from>
    <xdr:ext cx="469744" cy="259045"/>
    <xdr:sp macro="" textlink="">
      <xdr:nvSpPr>
        <xdr:cNvPr id="413" name="テキスト ボックス 412"/>
        <xdr:cNvSpPr txBox="1"/>
      </xdr:nvSpPr>
      <xdr:spPr>
        <a:xfrm>
          <a:off x="7626428" y="1278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4" name="フローチャート: 判断 413"/>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169080</xdr:rowOff>
    </xdr:from>
    <xdr:ext cx="469744" cy="259045"/>
    <xdr:sp macro="" textlink="">
      <xdr:nvSpPr>
        <xdr:cNvPr id="415" name="テキスト ボックス 414"/>
        <xdr:cNvSpPr txBox="1"/>
      </xdr:nvSpPr>
      <xdr:spPr>
        <a:xfrm>
          <a:off x="6737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156794</xdr:rowOff>
    </xdr:from>
    <xdr:to>
      <xdr:col>55</xdr:col>
      <xdr:colOff>50800</xdr:colOff>
      <xdr:row>78</xdr:row>
      <xdr:rowOff>86944</xdr:rowOff>
    </xdr:to>
    <xdr:sp macro="" textlink="">
      <xdr:nvSpPr>
        <xdr:cNvPr id="421" name="楕円 420"/>
        <xdr:cNvSpPr/>
      </xdr:nvSpPr>
      <xdr:spPr>
        <a:xfrm>
          <a:off x="10426700" y="133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71721</xdr:rowOff>
    </xdr:from>
    <xdr:ext cx="469744" cy="259045"/>
    <xdr:sp macro="" textlink="">
      <xdr:nvSpPr>
        <xdr:cNvPr id="422" name="商工費該当値テキスト"/>
        <xdr:cNvSpPr txBox="1"/>
      </xdr:nvSpPr>
      <xdr:spPr>
        <a:xfrm>
          <a:off x="10528300" y="1327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165207</xdr:rowOff>
    </xdr:from>
    <xdr:to>
      <xdr:col>50</xdr:col>
      <xdr:colOff>165100</xdr:colOff>
      <xdr:row>78</xdr:row>
      <xdr:rowOff>95357</xdr:rowOff>
    </xdr:to>
    <xdr:sp macro="" textlink="">
      <xdr:nvSpPr>
        <xdr:cNvPr id="423" name="楕円 422"/>
        <xdr:cNvSpPr/>
      </xdr:nvSpPr>
      <xdr:spPr>
        <a:xfrm>
          <a:off x="9588500" y="133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86484</xdr:rowOff>
    </xdr:from>
    <xdr:ext cx="469744" cy="259045"/>
    <xdr:sp macro="" textlink="">
      <xdr:nvSpPr>
        <xdr:cNvPr id="424" name="テキスト ボックス 423"/>
        <xdr:cNvSpPr txBox="1"/>
      </xdr:nvSpPr>
      <xdr:spPr>
        <a:xfrm>
          <a:off x="9404428" y="1345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5141</xdr:rowOff>
    </xdr:from>
    <xdr:to>
      <xdr:col>46</xdr:col>
      <xdr:colOff>38100</xdr:colOff>
      <xdr:row>78</xdr:row>
      <xdr:rowOff>106741</xdr:rowOff>
    </xdr:to>
    <xdr:sp macro="" textlink="">
      <xdr:nvSpPr>
        <xdr:cNvPr id="425" name="楕円 424"/>
        <xdr:cNvSpPr/>
      </xdr:nvSpPr>
      <xdr:spPr>
        <a:xfrm>
          <a:off x="8699500" y="1337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97868</xdr:rowOff>
    </xdr:from>
    <xdr:ext cx="469744" cy="259045"/>
    <xdr:sp macro="" textlink="">
      <xdr:nvSpPr>
        <xdr:cNvPr id="426" name="テキスト ボックス 425"/>
        <xdr:cNvSpPr txBox="1"/>
      </xdr:nvSpPr>
      <xdr:spPr>
        <a:xfrm>
          <a:off x="8515428" y="1347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146644</xdr:rowOff>
    </xdr:from>
    <xdr:to>
      <xdr:col>41</xdr:col>
      <xdr:colOff>101600</xdr:colOff>
      <xdr:row>78</xdr:row>
      <xdr:rowOff>76794</xdr:rowOff>
    </xdr:to>
    <xdr:sp macro="" textlink="">
      <xdr:nvSpPr>
        <xdr:cNvPr id="427" name="楕円 426"/>
        <xdr:cNvSpPr/>
      </xdr:nvSpPr>
      <xdr:spPr>
        <a:xfrm>
          <a:off x="7810500" y="1334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67921</xdr:rowOff>
    </xdr:from>
    <xdr:ext cx="469744" cy="259045"/>
    <xdr:sp macro="" textlink="">
      <xdr:nvSpPr>
        <xdr:cNvPr id="428" name="テキスト ボックス 427"/>
        <xdr:cNvSpPr txBox="1"/>
      </xdr:nvSpPr>
      <xdr:spPr>
        <a:xfrm>
          <a:off x="7626428" y="1344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168453</xdr:rowOff>
    </xdr:from>
    <xdr:to>
      <xdr:col>36</xdr:col>
      <xdr:colOff>165100</xdr:colOff>
      <xdr:row>78</xdr:row>
      <xdr:rowOff>98603</xdr:rowOff>
    </xdr:to>
    <xdr:sp macro="" textlink="">
      <xdr:nvSpPr>
        <xdr:cNvPr id="429" name="楕円 428"/>
        <xdr:cNvSpPr/>
      </xdr:nvSpPr>
      <xdr:spPr>
        <a:xfrm>
          <a:off x="6921500" y="133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89730</xdr:rowOff>
    </xdr:from>
    <xdr:ext cx="469744" cy="259045"/>
    <xdr:sp macro="" textlink="">
      <xdr:nvSpPr>
        <xdr:cNvPr id="430" name="テキスト ボックス 429"/>
        <xdr:cNvSpPr txBox="1"/>
      </xdr:nvSpPr>
      <xdr:spPr>
        <a:xfrm>
          <a:off x="6737428" y="1346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6" name="直線コネクタ 455"/>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7" name="土木費最小値テキスト"/>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58" name="直線コネクタ 457"/>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59" name="土木費最大値テキスト"/>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0" name="直線コネクタ 459"/>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105203</xdr:rowOff>
    </xdr:from>
    <xdr:to>
      <xdr:col>55</xdr:col>
      <xdr:colOff>0</xdr:colOff>
      <xdr:row>97</xdr:row>
      <xdr:rowOff>165086</xdr:rowOff>
    </xdr:to>
    <xdr:cxnSp macro="">
      <xdr:nvCxnSpPr>
        <xdr:cNvPr id="461" name="直線コネクタ 460"/>
        <xdr:cNvCxnSpPr/>
      </xdr:nvCxnSpPr>
      <xdr:spPr>
        <a:xfrm flipV="1">
          <a:off x="9639300" y="16735853"/>
          <a:ext cx="838200" cy="5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52787</xdr:rowOff>
    </xdr:from>
    <xdr:ext cx="534377" cy="259045"/>
    <xdr:sp macro="" textlink="">
      <xdr:nvSpPr>
        <xdr:cNvPr id="462" name="土木費平均値テキスト"/>
        <xdr:cNvSpPr txBox="1"/>
      </xdr:nvSpPr>
      <xdr:spPr>
        <a:xfrm>
          <a:off x="10528300" y="16511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3" name="フローチャート: 判断 462"/>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165086</xdr:rowOff>
    </xdr:from>
    <xdr:to>
      <xdr:col>50</xdr:col>
      <xdr:colOff>114300</xdr:colOff>
      <xdr:row>98</xdr:row>
      <xdr:rowOff>19196</xdr:rowOff>
    </xdr:to>
    <xdr:cxnSp macro="">
      <xdr:nvCxnSpPr>
        <xdr:cNvPr id="464" name="直線コネクタ 463"/>
        <xdr:cNvCxnSpPr/>
      </xdr:nvCxnSpPr>
      <xdr:spPr>
        <a:xfrm flipV="1">
          <a:off x="8750300" y="16795736"/>
          <a:ext cx="889000" cy="2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5" name="フローチャート: 判断 464"/>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120181</xdr:rowOff>
    </xdr:from>
    <xdr:ext cx="534377" cy="259045"/>
    <xdr:sp macro="" textlink="">
      <xdr:nvSpPr>
        <xdr:cNvPr id="466" name="テキスト ボックス 465"/>
        <xdr:cNvSpPr txBox="1"/>
      </xdr:nvSpPr>
      <xdr:spPr>
        <a:xfrm>
          <a:off x="9372111" y="1640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168721</xdr:rowOff>
    </xdr:from>
    <xdr:to>
      <xdr:col>45</xdr:col>
      <xdr:colOff>177800</xdr:colOff>
      <xdr:row>98</xdr:row>
      <xdr:rowOff>19196</xdr:rowOff>
    </xdr:to>
    <xdr:cxnSp macro="">
      <xdr:nvCxnSpPr>
        <xdr:cNvPr id="467" name="直線コネクタ 466"/>
        <xdr:cNvCxnSpPr/>
      </xdr:nvCxnSpPr>
      <xdr:spPr>
        <a:xfrm>
          <a:off x="7861300" y="16799371"/>
          <a:ext cx="889000" cy="2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68" name="フローチャート: 判断 467"/>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114792</xdr:rowOff>
    </xdr:from>
    <xdr:ext cx="534377" cy="259045"/>
    <xdr:sp macro="" textlink="">
      <xdr:nvSpPr>
        <xdr:cNvPr id="469" name="テキスト ボックス 468"/>
        <xdr:cNvSpPr txBox="1"/>
      </xdr:nvSpPr>
      <xdr:spPr>
        <a:xfrm>
          <a:off x="8483111" y="1640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167154</xdr:rowOff>
    </xdr:from>
    <xdr:to>
      <xdr:col>41</xdr:col>
      <xdr:colOff>50800</xdr:colOff>
      <xdr:row>97</xdr:row>
      <xdr:rowOff>168721</xdr:rowOff>
    </xdr:to>
    <xdr:cxnSp macro="">
      <xdr:nvCxnSpPr>
        <xdr:cNvPr id="470" name="直線コネクタ 469"/>
        <xdr:cNvCxnSpPr/>
      </xdr:nvCxnSpPr>
      <xdr:spPr>
        <a:xfrm>
          <a:off x="6972300" y="16797804"/>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149239</xdr:rowOff>
    </xdr:from>
    <xdr:to>
      <xdr:col>41</xdr:col>
      <xdr:colOff>101600</xdr:colOff>
      <xdr:row>97</xdr:row>
      <xdr:rowOff>79389</xdr:rowOff>
    </xdr:to>
    <xdr:sp macro="" textlink="">
      <xdr:nvSpPr>
        <xdr:cNvPr id="471" name="フローチャート: 判断 470"/>
        <xdr:cNvSpPr/>
      </xdr:nvSpPr>
      <xdr:spPr>
        <a:xfrm>
          <a:off x="7810500" y="1660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95916</xdr:rowOff>
    </xdr:from>
    <xdr:ext cx="534377" cy="259045"/>
    <xdr:sp macro="" textlink="">
      <xdr:nvSpPr>
        <xdr:cNvPr id="472" name="テキスト ボックス 471"/>
        <xdr:cNvSpPr txBox="1"/>
      </xdr:nvSpPr>
      <xdr:spPr>
        <a:xfrm>
          <a:off x="7594111" y="1638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3" name="フローチャート: 判断 472"/>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93358</xdr:rowOff>
    </xdr:from>
    <xdr:ext cx="534377" cy="259045"/>
    <xdr:sp macro="" textlink="">
      <xdr:nvSpPr>
        <xdr:cNvPr id="474" name="テキスト ボックス 473"/>
        <xdr:cNvSpPr txBox="1"/>
      </xdr:nvSpPr>
      <xdr:spPr>
        <a:xfrm>
          <a:off x="6705111" y="163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54403</xdr:rowOff>
    </xdr:from>
    <xdr:to>
      <xdr:col>55</xdr:col>
      <xdr:colOff>50800</xdr:colOff>
      <xdr:row>97</xdr:row>
      <xdr:rowOff>156003</xdr:rowOff>
    </xdr:to>
    <xdr:sp macro="" textlink="">
      <xdr:nvSpPr>
        <xdr:cNvPr id="480" name="楕円 479"/>
        <xdr:cNvSpPr/>
      </xdr:nvSpPr>
      <xdr:spPr>
        <a:xfrm>
          <a:off x="10426700" y="166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32830</xdr:rowOff>
    </xdr:from>
    <xdr:ext cx="534377" cy="259045"/>
    <xdr:sp macro="" textlink="">
      <xdr:nvSpPr>
        <xdr:cNvPr id="481" name="土木費該当値テキスト"/>
        <xdr:cNvSpPr txBox="1"/>
      </xdr:nvSpPr>
      <xdr:spPr>
        <a:xfrm>
          <a:off x="10528300" y="1666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114286</xdr:rowOff>
    </xdr:from>
    <xdr:to>
      <xdr:col>50</xdr:col>
      <xdr:colOff>165100</xdr:colOff>
      <xdr:row>98</xdr:row>
      <xdr:rowOff>44436</xdr:rowOff>
    </xdr:to>
    <xdr:sp macro="" textlink="">
      <xdr:nvSpPr>
        <xdr:cNvPr id="482" name="楕円 481"/>
        <xdr:cNvSpPr/>
      </xdr:nvSpPr>
      <xdr:spPr>
        <a:xfrm>
          <a:off x="9588500" y="1674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35563</xdr:rowOff>
    </xdr:from>
    <xdr:ext cx="534377" cy="259045"/>
    <xdr:sp macro="" textlink="">
      <xdr:nvSpPr>
        <xdr:cNvPr id="483" name="テキスト ボックス 482"/>
        <xdr:cNvSpPr txBox="1"/>
      </xdr:nvSpPr>
      <xdr:spPr>
        <a:xfrm>
          <a:off x="9372111" y="168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139846</xdr:rowOff>
    </xdr:from>
    <xdr:to>
      <xdr:col>46</xdr:col>
      <xdr:colOff>38100</xdr:colOff>
      <xdr:row>98</xdr:row>
      <xdr:rowOff>69996</xdr:rowOff>
    </xdr:to>
    <xdr:sp macro="" textlink="">
      <xdr:nvSpPr>
        <xdr:cNvPr id="484" name="楕円 483"/>
        <xdr:cNvSpPr/>
      </xdr:nvSpPr>
      <xdr:spPr>
        <a:xfrm>
          <a:off x="8699500" y="167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61123</xdr:rowOff>
    </xdr:from>
    <xdr:ext cx="534377" cy="259045"/>
    <xdr:sp macro="" textlink="">
      <xdr:nvSpPr>
        <xdr:cNvPr id="485" name="テキスト ボックス 484"/>
        <xdr:cNvSpPr txBox="1"/>
      </xdr:nvSpPr>
      <xdr:spPr>
        <a:xfrm>
          <a:off x="8483111" y="1686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117921</xdr:rowOff>
    </xdr:from>
    <xdr:to>
      <xdr:col>41</xdr:col>
      <xdr:colOff>101600</xdr:colOff>
      <xdr:row>98</xdr:row>
      <xdr:rowOff>48071</xdr:rowOff>
    </xdr:to>
    <xdr:sp macro="" textlink="">
      <xdr:nvSpPr>
        <xdr:cNvPr id="486" name="楕円 485"/>
        <xdr:cNvSpPr/>
      </xdr:nvSpPr>
      <xdr:spPr>
        <a:xfrm>
          <a:off x="7810500" y="1674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39198</xdr:rowOff>
    </xdr:from>
    <xdr:ext cx="534377" cy="259045"/>
    <xdr:sp macro="" textlink="">
      <xdr:nvSpPr>
        <xdr:cNvPr id="487" name="テキスト ボックス 486"/>
        <xdr:cNvSpPr txBox="1"/>
      </xdr:nvSpPr>
      <xdr:spPr>
        <a:xfrm>
          <a:off x="7594111" y="1684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116354</xdr:rowOff>
    </xdr:from>
    <xdr:to>
      <xdr:col>36</xdr:col>
      <xdr:colOff>165100</xdr:colOff>
      <xdr:row>98</xdr:row>
      <xdr:rowOff>46504</xdr:rowOff>
    </xdr:to>
    <xdr:sp macro="" textlink="">
      <xdr:nvSpPr>
        <xdr:cNvPr id="488" name="楕円 487"/>
        <xdr:cNvSpPr/>
      </xdr:nvSpPr>
      <xdr:spPr>
        <a:xfrm>
          <a:off x="6921500" y="167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37631</xdr:rowOff>
    </xdr:from>
    <xdr:ext cx="534377" cy="259045"/>
    <xdr:sp macro="" textlink="">
      <xdr:nvSpPr>
        <xdr:cNvPr id="489" name="テキスト ボックス 488"/>
        <xdr:cNvSpPr txBox="1"/>
      </xdr:nvSpPr>
      <xdr:spPr>
        <a:xfrm>
          <a:off x="6705111" y="1683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139373</xdr:rowOff>
    </xdr:from>
    <xdr:to>
      <xdr:col>85</xdr:col>
      <xdr:colOff>126364</xdr:colOff>
      <xdr:row>38</xdr:row>
      <xdr:rowOff>35687</xdr:rowOff>
    </xdr:to>
    <xdr:cxnSp macro="">
      <xdr:nvCxnSpPr>
        <xdr:cNvPr id="516" name="直線コネクタ 515"/>
        <xdr:cNvCxnSpPr/>
      </xdr:nvCxnSpPr>
      <xdr:spPr>
        <a:xfrm flipV="1">
          <a:off x="16317595" y="5111423"/>
          <a:ext cx="1269" cy="1439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39514</xdr:rowOff>
    </xdr:from>
    <xdr:ext cx="469744" cy="259045"/>
    <xdr:sp macro="" textlink="">
      <xdr:nvSpPr>
        <xdr:cNvPr id="517" name="消防費最小値テキスト"/>
        <xdr:cNvSpPr txBox="1"/>
      </xdr:nvSpPr>
      <xdr:spPr>
        <a:xfrm>
          <a:off x="16370300"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35687</xdr:rowOff>
    </xdr:from>
    <xdr:to>
      <xdr:col>86</xdr:col>
      <xdr:colOff>25400</xdr:colOff>
      <xdr:row>38</xdr:row>
      <xdr:rowOff>35687</xdr:rowOff>
    </xdr:to>
    <xdr:cxnSp macro="">
      <xdr:nvCxnSpPr>
        <xdr:cNvPr id="518" name="直線コネクタ 517"/>
        <xdr:cNvCxnSpPr/>
      </xdr:nvCxnSpPr>
      <xdr:spPr>
        <a:xfrm>
          <a:off x="16230600" y="655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86050</xdr:rowOff>
    </xdr:from>
    <xdr:ext cx="534377" cy="259045"/>
    <xdr:sp macro="" textlink="">
      <xdr:nvSpPr>
        <xdr:cNvPr id="519" name="消防費最大値テキスト"/>
        <xdr:cNvSpPr txBox="1"/>
      </xdr:nvSpPr>
      <xdr:spPr>
        <a:xfrm>
          <a:off x="16370300" y="48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139373</xdr:rowOff>
    </xdr:from>
    <xdr:to>
      <xdr:col>86</xdr:col>
      <xdr:colOff>25400</xdr:colOff>
      <xdr:row>29</xdr:row>
      <xdr:rowOff>139373</xdr:rowOff>
    </xdr:to>
    <xdr:cxnSp macro="">
      <xdr:nvCxnSpPr>
        <xdr:cNvPr id="520" name="直線コネクタ 519"/>
        <xdr:cNvCxnSpPr/>
      </xdr:nvCxnSpPr>
      <xdr:spPr>
        <a:xfrm>
          <a:off x="16230600" y="5111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159784</xdr:rowOff>
    </xdr:from>
    <xdr:to>
      <xdr:col>85</xdr:col>
      <xdr:colOff>127000</xdr:colOff>
      <xdr:row>36</xdr:row>
      <xdr:rowOff>40259</xdr:rowOff>
    </xdr:to>
    <xdr:cxnSp macro="">
      <xdr:nvCxnSpPr>
        <xdr:cNvPr id="521" name="直線コネクタ 520"/>
        <xdr:cNvCxnSpPr/>
      </xdr:nvCxnSpPr>
      <xdr:spPr>
        <a:xfrm>
          <a:off x="15481300" y="6160534"/>
          <a:ext cx="8382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163702</xdr:rowOff>
    </xdr:from>
    <xdr:ext cx="534377" cy="259045"/>
    <xdr:sp macro="" textlink="">
      <xdr:nvSpPr>
        <xdr:cNvPr id="522" name="消防費平均値テキスト"/>
        <xdr:cNvSpPr txBox="1"/>
      </xdr:nvSpPr>
      <xdr:spPr>
        <a:xfrm>
          <a:off x="16370300" y="5821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140825</xdr:rowOff>
    </xdr:from>
    <xdr:to>
      <xdr:col>85</xdr:col>
      <xdr:colOff>177800</xdr:colOff>
      <xdr:row>35</xdr:row>
      <xdr:rowOff>70975</xdr:rowOff>
    </xdr:to>
    <xdr:sp macro="" textlink="">
      <xdr:nvSpPr>
        <xdr:cNvPr id="523" name="フローチャート: 判断 522"/>
        <xdr:cNvSpPr/>
      </xdr:nvSpPr>
      <xdr:spPr>
        <a:xfrm>
          <a:off x="16268700" y="597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116677</xdr:rowOff>
    </xdr:from>
    <xdr:to>
      <xdr:col>81</xdr:col>
      <xdr:colOff>50800</xdr:colOff>
      <xdr:row>35</xdr:row>
      <xdr:rowOff>159784</xdr:rowOff>
    </xdr:to>
    <xdr:cxnSp macro="">
      <xdr:nvCxnSpPr>
        <xdr:cNvPr id="524" name="直線コネクタ 523"/>
        <xdr:cNvCxnSpPr/>
      </xdr:nvCxnSpPr>
      <xdr:spPr>
        <a:xfrm>
          <a:off x="14592300" y="6117427"/>
          <a:ext cx="8890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13625</xdr:rowOff>
    </xdr:from>
    <xdr:to>
      <xdr:col>81</xdr:col>
      <xdr:colOff>101600</xdr:colOff>
      <xdr:row>35</xdr:row>
      <xdr:rowOff>115225</xdr:rowOff>
    </xdr:to>
    <xdr:sp macro="" textlink="">
      <xdr:nvSpPr>
        <xdr:cNvPr id="525" name="フローチャート: 判断 524"/>
        <xdr:cNvSpPr/>
      </xdr:nvSpPr>
      <xdr:spPr>
        <a:xfrm>
          <a:off x="15430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131752</xdr:rowOff>
    </xdr:from>
    <xdr:ext cx="534377" cy="259045"/>
    <xdr:sp macro="" textlink="">
      <xdr:nvSpPr>
        <xdr:cNvPr id="526" name="テキスト ボックス 525"/>
        <xdr:cNvSpPr txBox="1"/>
      </xdr:nvSpPr>
      <xdr:spPr>
        <a:xfrm>
          <a:off x="15214111" y="57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116677</xdr:rowOff>
    </xdr:from>
    <xdr:to>
      <xdr:col>76</xdr:col>
      <xdr:colOff>114300</xdr:colOff>
      <xdr:row>36</xdr:row>
      <xdr:rowOff>8908</xdr:rowOff>
    </xdr:to>
    <xdr:cxnSp macro="">
      <xdr:nvCxnSpPr>
        <xdr:cNvPr id="527" name="直線コネクタ 526"/>
        <xdr:cNvCxnSpPr/>
      </xdr:nvCxnSpPr>
      <xdr:spPr>
        <a:xfrm flipV="1">
          <a:off x="13703300" y="6117427"/>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166787</xdr:rowOff>
    </xdr:from>
    <xdr:to>
      <xdr:col>76</xdr:col>
      <xdr:colOff>165100</xdr:colOff>
      <xdr:row>35</xdr:row>
      <xdr:rowOff>96937</xdr:rowOff>
    </xdr:to>
    <xdr:sp macro="" textlink="">
      <xdr:nvSpPr>
        <xdr:cNvPr id="528" name="フローチャート: 判断 527"/>
        <xdr:cNvSpPr/>
      </xdr:nvSpPr>
      <xdr:spPr>
        <a:xfrm>
          <a:off x="14541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113464</xdr:rowOff>
    </xdr:from>
    <xdr:ext cx="534377" cy="259045"/>
    <xdr:sp macro="" textlink="">
      <xdr:nvSpPr>
        <xdr:cNvPr id="529" name="テキスト ボックス 528"/>
        <xdr:cNvSpPr txBox="1"/>
      </xdr:nvSpPr>
      <xdr:spPr>
        <a:xfrm>
          <a:off x="14325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110635</xdr:rowOff>
    </xdr:from>
    <xdr:to>
      <xdr:col>71</xdr:col>
      <xdr:colOff>177800</xdr:colOff>
      <xdr:row>36</xdr:row>
      <xdr:rowOff>8908</xdr:rowOff>
    </xdr:to>
    <xdr:cxnSp macro="">
      <xdr:nvCxnSpPr>
        <xdr:cNvPr id="530" name="直線コネクタ 529"/>
        <xdr:cNvCxnSpPr/>
      </xdr:nvCxnSpPr>
      <xdr:spPr>
        <a:xfrm>
          <a:off x="12814300" y="6111385"/>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136906</xdr:rowOff>
    </xdr:from>
    <xdr:to>
      <xdr:col>72</xdr:col>
      <xdr:colOff>38100</xdr:colOff>
      <xdr:row>34</xdr:row>
      <xdr:rowOff>67056</xdr:rowOff>
    </xdr:to>
    <xdr:sp macro="" textlink="">
      <xdr:nvSpPr>
        <xdr:cNvPr id="531" name="フローチャート: 判断 530"/>
        <xdr:cNvSpPr/>
      </xdr:nvSpPr>
      <xdr:spPr>
        <a:xfrm>
          <a:off x="13652500" y="57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83583</xdr:rowOff>
    </xdr:from>
    <xdr:ext cx="534377" cy="259045"/>
    <xdr:sp macro="" textlink="">
      <xdr:nvSpPr>
        <xdr:cNvPr id="532" name="テキスト ボックス 531"/>
        <xdr:cNvSpPr txBox="1"/>
      </xdr:nvSpPr>
      <xdr:spPr>
        <a:xfrm>
          <a:off x="13436111" y="556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15748</xdr:rowOff>
    </xdr:from>
    <xdr:to>
      <xdr:col>67</xdr:col>
      <xdr:colOff>101600</xdr:colOff>
      <xdr:row>34</xdr:row>
      <xdr:rowOff>117348</xdr:rowOff>
    </xdr:to>
    <xdr:sp macro="" textlink="">
      <xdr:nvSpPr>
        <xdr:cNvPr id="533" name="フローチャート: 判断 532"/>
        <xdr:cNvSpPr/>
      </xdr:nvSpPr>
      <xdr:spPr>
        <a:xfrm>
          <a:off x="12763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133875</xdr:rowOff>
    </xdr:from>
    <xdr:ext cx="534377" cy="259045"/>
    <xdr:sp macro="" textlink="">
      <xdr:nvSpPr>
        <xdr:cNvPr id="534" name="テキスト ボックス 533"/>
        <xdr:cNvSpPr txBox="1"/>
      </xdr:nvSpPr>
      <xdr:spPr>
        <a:xfrm>
          <a:off x="12547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160909</xdr:rowOff>
    </xdr:from>
    <xdr:to>
      <xdr:col>85</xdr:col>
      <xdr:colOff>177800</xdr:colOff>
      <xdr:row>36</xdr:row>
      <xdr:rowOff>91059</xdr:rowOff>
    </xdr:to>
    <xdr:sp macro="" textlink="">
      <xdr:nvSpPr>
        <xdr:cNvPr id="540" name="楕円 539"/>
        <xdr:cNvSpPr/>
      </xdr:nvSpPr>
      <xdr:spPr>
        <a:xfrm>
          <a:off x="16268700" y="616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139336</xdr:rowOff>
    </xdr:from>
    <xdr:ext cx="534377" cy="259045"/>
    <xdr:sp macro="" textlink="">
      <xdr:nvSpPr>
        <xdr:cNvPr id="541" name="消防費該当値テキスト"/>
        <xdr:cNvSpPr txBox="1"/>
      </xdr:nvSpPr>
      <xdr:spPr>
        <a:xfrm>
          <a:off x="16370300" y="614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108984</xdr:rowOff>
    </xdr:from>
    <xdr:to>
      <xdr:col>81</xdr:col>
      <xdr:colOff>101600</xdr:colOff>
      <xdr:row>36</xdr:row>
      <xdr:rowOff>39134</xdr:rowOff>
    </xdr:to>
    <xdr:sp macro="" textlink="">
      <xdr:nvSpPr>
        <xdr:cNvPr id="542" name="楕円 541"/>
        <xdr:cNvSpPr/>
      </xdr:nvSpPr>
      <xdr:spPr>
        <a:xfrm>
          <a:off x="15430500" y="610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30261</xdr:rowOff>
    </xdr:from>
    <xdr:ext cx="534377" cy="259045"/>
    <xdr:sp macro="" textlink="">
      <xdr:nvSpPr>
        <xdr:cNvPr id="543" name="テキスト ボックス 542"/>
        <xdr:cNvSpPr txBox="1"/>
      </xdr:nvSpPr>
      <xdr:spPr>
        <a:xfrm>
          <a:off x="15214111" y="620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65877</xdr:rowOff>
    </xdr:from>
    <xdr:to>
      <xdr:col>76</xdr:col>
      <xdr:colOff>165100</xdr:colOff>
      <xdr:row>35</xdr:row>
      <xdr:rowOff>167477</xdr:rowOff>
    </xdr:to>
    <xdr:sp macro="" textlink="">
      <xdr:nvSpPr>
        <xdr:cNvPr id="544" name="楕円 543"/>
        <xdr:cNvSpPr/>
      </xdr:nvSpPr>
      <xdr:spPr>
        <a:xfrm>
          <a:off x="14541500" y="606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158604</xdr:rowOff>
    </xdr:from>
    <xdr:ext cx="534377" cy="259045"/>
    <xdr:sp macro="" textlink="">
      <xdr:nvSpPr>
        <xdr:cNvPr id="545" name="テキスト ボックス 544"/>
        <xdr:cNvSpPr txBox="1"/>
      </xdr:nvSpPr>
      <xdr:spPr>
        <a:xfrm>
          <a:off x="14325111" y="61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129558</xdr:rowOff>
    </xdr:from>
    <xdr:to>
      <xdr:col>72</xdr:col>
      <xdr:colOff>38100</xdr:colOff>
      <xdr:row>36</xdr:row>
      <xdr:rowOff>59708</xdr:rowOff>
    </xdr:to>
    <xdr:sp macro="" textlink="">
      <xdr:nvSpPr>
        <xdr:cNvPr id="546" name="楕円 545"/>
        <xdr:cNvSpPr/>
      </xdr:nvSpPr>
      <xdr:spPr>
        <a:xfrm>
          <a:off x="13652500" y="613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50835</xdr:rowOff>
    </xdr:from>
    <xdr:ext cx="534377" cy="259045"/>
    <xdr:sp macro="" textlink="">
      <xdr:nvSpPr>
        <xdr:cNvPr id="547" name="テキスト ボックス 546"/>
        <xdr:cNvSpPr txBox="1"/>
      </xdr:nvSpPr>
      <xdr:spPr>
        <a:xfrm>
          <a:off x="13436111" y="622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59835</xdr:rowOff>
    </xdr:from>
    <xdr:to>
      <xdr:col>67</xdr:col>
      <xdr:colOff>101600</xdr:colOff>
      <xdr:row>35</xdr:row>
      <xdr:rowOff>161435</xdr:rowOff>
    </xdr:to>
    <xdr:sp macro="" textlink="">
      <xdr:nvSpPr>
        <xdr:cNvPr id="548" name="楕円 547"/>
        <xdr:cNvSpPr/>
      </xdr:nvSpPr>
      <xdr:spPr>
        <a:xfrm>
          <a:off x="12763500" y="60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152562</xdr:rowOff>
    </xdr:from>
    <xdr:ext cx="534377" cy="259045"/>
    <xdr:sp macro="" textlink="">
      <xdr:nvSpPr>
        <xdr:cNvPr id="549" name="テキスト ボックス 548"/>
        <xdr:cNvSpPr txBox="1"/>
      </xdr:nvSpPr>
      <xdr:spPr>
        <a:xfrm>
          <a:off x="12547111" y="615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4" name="直線コネクタ 573"/>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5" name="教育費最小値テキスト"/>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6" name="直線コネクタ 575"/>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7" name="教育費最大値テキスト"/>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78" name="直線コネクタ 577"/>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131585</xdr:rowOff>
    </xdr:from>
    <xdr:to>
      <xdr:col>85</xdr:col>
      <xdr:colOff>127000</xdr:colOff>
      <xdr:row>56</xdr:row>
      <xdr:rowOff>158579</xdr:rowOff>
    </xdr:to>
    <xdr:cxnSp macro="">
      <xdr:nvCxnSpPr>
        <xdr:cNvPr id="579" name="直線コネクタ 578"/>
        <xdr:cNvCxnSpPr/>
      </xdr:nvCxnSpPr>
      <xdr:spPr>
        <a:xfrm flipV="1">
          <a:off x="15481300" y="9732785"/>
          <a:ext cx="8382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153661</xdr:rowOff>
    </xdr:from>
    <xdr:ext cx="534377" cy="259045"/>
    <xdr:sp macro="" textlink="">
      <xdr:nvSpPr>
        <xdr:cNvPr id="580" name="教育費平均値テキスト"/>
        <xdr:cNvSpPr txBox="1"/>
      </xdr:nvSpPr>
      <xdr:spPr>
        <a:xfrm>
          <a:off x="16370300" y="975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81" name="フローチャート: 判断 580"/>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158579</xdr:rowOff>
    </xdr:from>
    <xdr:to>
      <xdr:col>81</xdr:col>
      <xdr:colOff>50800</xdr:colOff>
      <xdr:row>57</xdr:row>
      <xdr:rowOff>117469</xdr:rowOff>
    </xdr:to>
    <xdr:cxnSp macro="">
      <xdr:nvCxnSpPr>
        <xdr:cNvPr id="582" name="直線コネクタ 581"/>
        <xdr:cNvCxnSpPr/>
      </xdr:nvCxnSpPr>
      <xdr:spPr>
        <a:xfrm flipV="1">
          <a:off x="14592300" y="9759779"/>
          <a:ext cx="889000" cy="13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3" name="フローチャート: 判断 582"/>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69766</xdr:rowOff>
    </xdr:from>
    <xdr:ext cx="534377" cy="259045"/>
    <xdr:sp macro="" textlink="">
      <xdr:nvSpPr>
        <xdr:cNvPr id="584" name="テキスト ボックス 583"/>
        <xdr:cNvSpPr txBox="1"/>
      </xdr:nvSpPr>
      <xdr:spPr>
        <a:xfrm>
          <a:off x="15214111" y="984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171094</xdr:rowOff>
    </xdr:from>
    <xdr:to>
      <xdr:col>76</xdr:col>
      <xdr:colOff>114300</xdr:colOff>
      <xdr:row>57</xdr:row>
      <xdr:rowOff>117469</xdr:rowOff>
    </xdr:to>
    <xdr:cxnSp macro="">
      <xdr:nvCxnSpPr>
        <xdr:cNvPr id="585" name="直線コネクタ 584"/>
        <xdr:cNvCxnSpPr/>
      </xdr:nvCxnSpPr>
      <xdr:spPr>
        <a:xfrm>
          <a:off x="13703300" y="9772294"/>
          <a:ext cx="889000" cy="11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6" name="フローチャート: 判断 585"/>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106957</xdr:rowOff>
    </xdr:from>
    <xdr:ext cx="534377" cy="259045"/>
    <xdr:sp macro="" textlink="">
      <xdr:nvSpPr>
        <xdr:cNvPr id="587" name="テキスト ボックス 586"/>
        <xdr:cNvSpPr txBox="1"/>
      </xdr:nvSpPr>
      <xdr:spPr>
        <a:xfrm>
          <a:off x="14325111" y="95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145434</xdr:rowOff>
    </xdr:from>
    <xdr:to>
      <xdr:col>71</xdr:col>
      <xdr:colOff>177800</xdr:colOff>
      <xdr:row>56</xdr:row>
      <xdr:rowOff>171094</xdr:rowOff>
    </xdr:to>
    <xdr:cxnSp macro="">
      <xdr:nvCxnSpPr>
        <xdr:cNvPr id="588" name="直線コネクタ 587"/>
        <xdr:cNvCxnSpPr/>
      </xdr:nvCxnSpPr>
      <xdr:spPr>
        <a:xfrm>
          <a:off x="12814300" y="9746634"/>
          <a:ext cx="889000" cy="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78518</xdr:rowOff>
    </xdr:from>
    <xdr:to>
      <xdr:col>72</xdr:col>
      <xdr:colOff>38100</xdr:colOff>
      <xdr:row>57</xdr:row>
      <xdr:rowOff>8668</xdr:rowOff>
    </xdr:to>
    <xdr:sp macro="" textlink="">
      <xdr:nvSpPr>
        <xdr:cNvPr id="589" name="フローチャート: 判断 588"/>
        <xdr:cNvSpPr/>
      </xdr:nvSpPr>
      <xdr:spPr>
        <a:xfrm>
          <a:off x="13652500" y="96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25195</xdr:rowOff>
    </xdr:from>
    <xdr:ext cx="534377" cy="259045"/>
    <xdr:sp macro="" textlink="">
      <xdr:nvSpPr>
        <xdr:cNvPr id="590" name="テキスト ボックス 589"/>
        <xdr:cNvSpPr txBox="1"/>
      </xdr:nvSpPr>
      <xdr:spPr>
        <a:xfrm>
          <a:off x="13436111" y="945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91" name="フローチャート: 判断 590"/>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46372</xdr:rowOff>
    </xdr:from>
    <xdr:ext cx="534377" cy="259045"/>
    <xdr:sp macro="" textlink="">
      <xdr:nvSpPr>
        <xdr:cNvPr id="592" name="テキスト ボックス 591"/>
        <xdr:cNvSpPr txBox="1"/>
      </xdr:nvSpPr>
      <xdr:spPr>
        <a:xfrm>
          <a:off x="12547111" y="98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80785</xdr:rowOff>
    </xdr:from>
    <xdr:to>
      <xdr:col>85</xdr:col>
      <xdr:colOff>177800</xdr:colOff>
      <xdr:row>57</xdr:row>
      <xdr:rowOff>10935</xdr:rowOff>
    </xdr:to>
    <xdr:sp macro="" textlink="">
      <xdr:nvSpPr>
        <xdr:cNvPr id="598" name="楕円 597"/>
        <xdr:cNvSpPr/>
      </xdr:nvSpPr>
      <xdr:spPr>
        <a:xfrm>
          <a:off x="16268700" y="968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103662</xdr:rowOff>
    </xdr:from>
    <xdr:ext cx="534377" cy="259045"/>
    <xdr:sp macro="" textlink="">
      <xdr:nvSpPr>
        <xdr:cNvPr id="599" name="教育費該当値テキスト"/>
        <xdr:cNvSpPr txBox="1"/>
      </xdr:nvSpPr>
      <xdr:spPr>
        <a:xfrm>
          <a:off x="16370300" y="953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107779</xdr:rowOff>
    </xdr:from>
    <xdr:to>
      <xdr:col>81</xdr:col>
      <xdr:colOff>101600</xdr:colOff>
      <xdr:row>57</xdr:row>
      <xdr:rowOff>37929</xdr:rowOff>
    </xdr:to>
    <xdr:sp macro="" textlink="">
      <xdr:nvSpPr>
        <xdr:cNvPr id="600" name="楕円 599"/>
        <xdr:cNvSpPr/>
      </xdr:nvSpPr>
      <xdr:spPr>
        <a:xfrm>
          <a:off x="15430500" y="97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54456</xdr:rowOff>
    </xdr:from>
    <xdr:ext cx="534377" cy="259045"/>
    <xdr:sp macro="" textlink="">
      <xdr:nvSpPr>
        <xdr:cNvPr id="601" name="テキスト ボックス 600"/>
        <xdr:cNvSpPr txBox="1"/>
      </xdr:nvSpPr>
      <xdr:spPr>
        <a:xfrm>
          <a:off x="15214111" y="948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66669</xdr:rowOff>
    </xdr:from>
    <xdr:to>
      <xdr:col>76</xdr:col>
      <xdr:colOff>165100</xdr:colOff>
      <xdr:row>57</xdr:row>
      <xdr:rowOff>168269</xdr:rowOff>
    </xdr:to>
    <xdr:sp macro="" textlink="">
      <xdr:nvSpPr>
        <xdr:cNvPr id="602" name="楕円 601"/>
        <xdr:cNvSpPr/>
      </xdr:nvSpPr>
      <xdr:spPr>
        <a:xfrm>
          <a:off x="14541500" y="983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159396</xdr:rowOff>
    </xdr:from>
    <xdr:ext cx="534377" cy="259045"/>
    <xdr:sp macro="" textlink="">
      <xdr:nvSpPr>
        <xdr:cNvPr id="603" name="テキスト ボックス 602"/>
        <xdr:cNvSpPr txBox="1"/>
      </xdr:nvSpPr>
      <xdr:spPr>
        <a:xfrm>
          <a:off x="14325111" y="993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120294</xdr:rowOff>
    </xdr:from>
    <xdr:to>
      <xdr:col>72</xdr:col>
      <xdr:colOff>38100</xdr:colOff>
      <xdr:row>57</xdr:row>
      <xdr:rowOff>50444</xdr:rowOff>
    </xdr:to>
    <xdr:sp macro="" textlink="">
      <xdr:nvSpPr>
        <xdr:cNvPr id="604" name="楕円 603"/>
        <xdr:cNvSpPr/>
      </xdr:nvSpPr>
      <xdr:spPr>
        <a:xfrm>
          <a:off x="13652500" y="972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41571</xdr:rowOff>
    </xdr:from>
    <xdr:ext cx="534377" cy="259045"/>
    <xdr:sp macro="" textlink="">
      <xdr:nvSpPr>
        <xdr:cNvPr id="605" name="テキスト ボックス 604"/>
        <xdr:cNvSpPr txBox="1"/>
      </xdr:nvSpPr>
      <xdr:spPr>
        <a:xfrm>
          <a:off x="13436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94634</xdr:rowOff>
    </xdr:from>
    <xdr:to>
      <xdr:col>67</xdr:col>
      <xdr:colOff>101600</xdr:colOff>
      <xdr:row>57</xdr:row>
      <xdr:rowOff>24784</xdr:rowOff>
    </xdr:to>
    <xdr:sp macro="" textlink="">
      <xdr:nvSpPr>
        <xdr:cNvPr id="606" name="楕円 605"/>
        <xdr:cNvSpPr/>
      </xdr:nvSpPr>
      <xdr:spPr>
        <a:xfrm>
          <a:off x="12763500" y="96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41311</xdr:rowOff>
    </xdr:from>
    <xdr:ext cx="534377" cy="259045"/>
    <xdr:sp macro="" textlink="">
      <xdr:nvSpPr>
        <xdr:cNvPr id="607" name="テキスト ボックス 606"/>
        <xdr:cNvSpPr txBox="1"/>
      </xdr:nvSpPr>
      <xdr:spPr>
        <a:xfrm>
          <a:off x="12547111" y="94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29" name="直線コネクタ 628"/>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30" name="災害復旧費最小値テキスト"/>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2" name="災害復旧費最大値テキスト"/>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3" name="直線コネクタ 632"/>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102085</xdr:rowOff>
    </xdr:from>
    <xdr:ext cx="378565" cy="259045"/>
    <xdr:sp macro="" textlink="">
      <xdr:nvSpPr>
        <xdr:cNvPr id="635" name="災害復旧費平均値テキスト"/>
        <xdr:cNvSpPr txBox="1"/>
      </xdr:nvSpPr>
      <xdr:spPr>
        <a:xfrm>
          <a:off x="16370300" y="13303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36" name="フローチャート: 判断 635"/>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38" name="フローチャート: 判断 637"/>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128069</xdr:rowOff>
    </xdr:from>
    <xdr:ext cx="469744" cy="259045"/>
    <xdr:sp macro="" textlink="">
      <xdr:nvSpPr>
        <xdr:cNvPr id="639" name="テキスト ボックス 638"/>
        <xdr:cNvSpPr txBox="1"/>
      </xdr:nvSpPr>
      <xdr:spPr>
        <a:xfrm>
          <a:off x="15246428" y="1315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41" name="フローチャート: 判断 640"/>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74804</xdr:rowOff>
    </xdr:from>
    <xdr:ext cx="469744" cy="259045"/>
    <xdr:sp macro="" textlink="">
      <xdr:nvSpPr>
        <xdr:cNvPr id="642" name="テキスト ボックス 641"/>
        <xdr:cNvSpPr txBox="1"/>
      </xdr:nvSpPr>
      <xdr:spPr>
        <a:xfrm>
          <a:off x="14357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75412</xdr:rowOff>
    </xdr:from>
    <xdr:to>
      <xdr:col>72</xdr:col>
      <xdr:colOff>38100</xdr:colOff>
      <xdr:row>79</xdr:row>
      <xdr:rowOff>5562</xdr:rowOff>
    </xdr:to>
    <xdr:sp macro="" textlink="">
      <xdr:nvSpPr>
        <xdr:cNvPr id="644" name="フローチャート: 判断 643"/>
        <xdr:cNvSpPr/>
      </xdr:nvSpPr>
      <xdr:spPr>
        <a:xfrm>
          <a:off x="13652500" y="134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22089</xdr:rowOff>
    </xdr:from>
    <xdr:ext cx="378565" cy="259045"/>
    <xdr:sp macro="" textlink="">
      <xdr:nvSpPr>
        <xdr:cNvPr id="645" name="テキスト ボックス 644"/>
        <xdr:cNvSpPr txBox="1"/>
      </xdr:nvSpPr>
      <xdr:spPr>
        <a:xfrm>
          <a:off x="13514017" y="13223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6" name="フローチャート: 判断 645"/>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7" name="テキスト ボックス 646"/>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57634</xdr:rowOff>
    </xdr:from>
    <xdr:ext cx="249299" cy="259045"/>
    <xdr:sp macro="" textlink="">
      <xdr:nvSpPr>
        <xdr:cNvPr id="654" name="災害復旧費該当値テキスト"/>
        <xdr:cNvSpPr txBox="1"/>
      </xdr:nvSpPr>
      <xdr:spPr>
        <a:xfrm>
          <a:off x="16370300" y="13430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1015</xdr:rowOff>
    </xdr:from>
    <xdr:to>
      <xdr:col>85</xdr:col>
      <xdr:colOff>126364</xdr:colOff>
      <xdr:row>97</xdr:row>
      <xdr:rowOff>94571</xdr:rowOff>
    </xdr:to>
    <xdr:cxnSp macro="">
      <xdr:nvCxnSpPr>
        <xdr:cNvPr id="686" name="直線コネクタ 685"/>
        <xdr:cNvCxnSpPr/>
      </xdr:nvCxnSpPr>
      <xdr:spPr>
        <a:xfrm flipV="1">
          <a:off x="16317595" y="15602965"/>
          <a:ext cx="1269" cy="1122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98398</xdr:rowOff>
    </xdr:from>
    <xdr:ext cx="534377" cy="259045"/>
    <xdr:sp macro="" textlink="">
      <xdr:nvSpPr>
        <xdr:cNvPr id="687" name="公債費最小値テキスト"/>
        <xdr:cNvSpPr txBox="1"/>
      </xdr:nvSpPr>
      <xdr:spPr>
        <a:xfrm>
          <a:off x="16370300" y="1672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94571</xdr:rowOff>
    </xdr:from>
    <xdr:to>
      <xdr:col>86</xdr:col>
      <xdr:colOff>25400</xdr:colOff>
      <xdr:row>97</xdr:row>
      <xdr:rowOff>94571</xdr:rowOff>
    </xdr:to>
    <xdr:cxnSp macro="">
      <xdr:nvCxnSpPr>
        <xdr:cNvPr id="688" name="直線コネクタ 687"/>
        <xdr:cNvCxnSpPr/>
      </xdr:nvCxnSpPr>
      <xdr:spPr>
        <a:xfrm>
          <a:off x="16230600" y="16725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119142</xdr:rowOff>
    </xdr:from>
    <xdr:ext cx="534377" cy="259045"/>
    <xdr:sp macro="" textlink="">
      <xdr:nvSpPr>
        <xdr:cNvPr id="689" name="公債費最大値テキスト"/>
        <xdr:cNvSpPr txBox="1"/>
      </xdr:nvSpPr>
      <xdr:spPr>
        <a:xfrm>
          <a:off x="16370300" y="1537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1015</xdr:rowOff>
    </xdr:from>
    <xdr:to>
      <xdr:col>86</xdr:col>
      <xdr:colOff>25400</xdr:colOff>
      <xdr:row>91</xdr:row>
      <xdr:rowOff>1015</xdr:rowOff>
    </xdr:to>
    <xdr:cxnSp macro="">
      <xdr:nvCxnSpPr>
        <xdr:cNvPr id="690" name="直線コネクタ 689"/>
        <xdr:cNvCxnSpPr/>
      </xdr:nvCxnSpPr>
      <xdr:spPr>
        <a:xfrm>
          <a:off x="16230600" y="1560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94571</xdr:rowOff>
    </xdr:from>
    <xdr:to>
      <xdr:col>85</xdr:col>
      <xdr:colOff>127000</xdr:colOff>
      <xdr:row>97</xdr:row>
      <xdr:rowOff>101295</xdr:rowOff>
    </xdr:to>
    <xdr:cxnSp macro="">
      <xdr:nvCxnSpPr>
        <xdr:cNvPr id="691" name="直線コネクタ 690"/>
        <xdr:cNvCxnSpPr/>
      </xdr:nvCxnSpPr>
      <xdr:spPr>
        <a:xfrm flipV="1">
          <a:off x="15481300" y="16725221"/>
          <a:ext cx="8382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16832</xdr:rowOff>
    </xdr:from>
    <xdr:ext cx="534377" cy="259045"/>
    <xdr:sp macro="" textlink="">
      <xdr:nvSpPr>
        <xdr:cNvPr id="692" name="公債費平均値テキスト"/>
        <xdr:cNvSpPr txBox="1"/>
      </xdr:nvSpPr>
      <xdr:spPr>
        <a:xfrm>
          <a:off x="16370300" y="1630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165405</xdr:rowOff>
    </xdr:from>
    <xdr:to>
      <xdr:col>85</xdr:col>
      <xdr:colOff>177800</xdr:colOff>
      <xdr:row>96</xdr:row>
      <xdr:rowOff>95555</xdr:rowOff>
    </xdr:to>
    <xdr:sp macro="" textlink="">
      <xdr:nvSpPr>
        <xdr:cNvPr id="693" name="フローチャート: 判断 692"/>
        <xdr:cNvSpPr/>
      </xdr:nvSpPr>
      <xdr:spPr>
        <a:xfrm>
          <a:off x="162687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101295</xdr:rowOff>
    </xdr:from>
    <xdr:to>
      <xdr:col>81</xdr:col>
      <xdr:colOff>50800</xdr:colOff>
      <xdr:row>97</xdr:row>
      <xdr:rowOff>110782</xdr:rowOff>
    </xdr:to>
    <xdr:cxnSp macro="">
      <xdr:nvCxnSpPr>
        <xdr:cNvPr id="694" name="直線コネクタ 693"/>
        <xdr:cNvCxnSpPr/>
      </xdr:nvCxnSpPr>
      <xdr:spPr>
        <a:xfrm flipV="1">
          <a:off x="14592300" y="16731945"/>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165328</xdr:rowOff>
    </xdr:from>
    <xdr:to>
      <xdr:col>81</xdr:col>
      <xdr:colOff>101600</xdr:colOff>
      <xdr:row>96</xdr:row>
      <xdr:rowOff>95478</xdr:rowOff>
    </xdr:to>
    <xdr:sp macro="" textlink="">
      <xdr:nvSpPr>
        <xdr:cNvPr id="695" name="フローチャート: 判断 694"/>
        <xdr:cNvSpPr/>
      </xdr:nvSpPr>
      <xdr:spPr>
        <a:xfrm>
          <a:off x="15430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112005</xdr:rowOff>
    </xdr:from>
    <xdr:ext cx="534377" cy="259045"/>
    <xdr:sp macro="" textlink="">
      <xdr:nvSpPr>
        <xdr:cNvPr id="696" name="テキスト ボックス 695"/>
        <xdr:cNvSpPr txBox="1"/>
      </xdr:nvSpPr>
      <xdr:spPr>
        <a:xfrm>
          <a:off x="15214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110782</xdr:rowOff>
    </xdr:from>
    <xdr:to>
      <xdr:col>76</xdr:col>
      <xdr:colOff>114300</xdr:colOff>
      <xdr:row>97</xdr:row>
      <xdr:rowOff>119031</xdr:rowOff>
    </xdr:to>
    <xdr:cxnSp macro="">
      <xdr:nvCxnSpPr>
        <xdr:cNvPr id="697" name="直線コネクタ 696"/>
        <xdr:cNvCxnSpPr/>
      </xdr:nvCxnSpPr>
      <xdr:spPr>
        <a:xfrm flipV="1">
          <a:off x="13703300" y="16741432"/>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166109</xdr:rowOff>
    </xdr:from>
    <xdr:to>
      <xdr:col>76</xdr:col>
      <xdr:colOff>165100</xdr:colOff>
      <xdr:row>96</xdr:row>
      <xdr:rowOff>96259</xdr:rowOff>
    </xdr:to>
    <xdr:sp macro="" textlink="">
      <xdr:nvSpPr>
        <xdr:cNvPr id="698" name="フローチャート: 判断 697"/>
        <xdr:cNvSpPr/>
      </xdr:nvSpPr>
      <xdr:spPr>
        <a:xfrm>
          <a:off x="14541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112786</xdr:rowOff>
    </xdr:from>
    <xdr:ext cx="534377" cy="259045"/>
    <xdr:sp macro="" textlink="">
      <xdr:nvSpPr>
        <xdr:cNvPr id="699" name="テキスト ボックス 698"/>
        <xdr:cNvSpPr txBox="1"/>
      </xdr:nvSpPr>
      <xdr:spPr>
        <a:xfrm>
          <a:off x="14325111" y="162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117945</xdr:rowOff>
    </xdr:from>
    <xdr:to>
      <xdr:col>71</xdr:col>
      <xdr:colOff>177800</xdr:colOff>
      <xdr:row>97</xdr:row>
      <xdr:rowOff>119031</xdr:rowOff>
    </xdr:to>
    <xdr:cxnSp macro="">
      <xdr:nvCxnSpPr>
        <xdr:cNvPr id="700" name="直線コネクタ 699"/>
        <xdr:cNvCxnSpPr/>
      </xdr:nvCxnSpPr>
      <xdr:spPr>
        <a:xfrm>
          <a:off x="12814300" y="16748595"/>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80251</xdr:rowOff>
    </xdr:from>
    <xdr:to>
      <xdr:col>72</xdr:col>
      <xdr:colOff>38100</xdr:colOff>
      <xdr:row>96</xdr:row>
      <xdr:rowOff>10401</xdr:rowOff>
    </xdr:to>
    <xdr:sp macro="" textlink="">
      <xdr:nvSpPr>
        <xdr:cNvPr id="701" name="フローチャート: 判断 700"/>
        <xdr:cNvSpPr/>
      </xdr:nvSpPr>
      <xdr:spPr>
        <a:xfrm>
          <a:off x="13652500" y="163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26928</xdr:rowOff>
    </xdr:from>
    <xdr:ext cx="534377" cy="259045"/>
    <xdr:sp macro="" textlink="">
      <xdr:nvSpPr>
        <xdr:cNvPr id="702" name="テキスト ボックス 701"/>
        <xdr:cNvSpPr txBox="1"/>
      </xdr:nvSpPr>
      <xdr:spPr>
        <a:xfrm>
          <a:off x="13436111" y="1614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64536</xdr:rowOff>
    </xdr:from>
    <xdr:to>
      <xdr:col>67</xdr:col>
      <xdr:colOff>101600</xdr:colOff>
      <xdr:row>95</xdr:row>
      <xdr:rowOff>166136</xdr:rowOff>
    </xdr:to>
    <xdr:sp macro="" textlink="">
      <xdr:nvSpPr>
        <xdr:cNvPr id="703" name="フローチャート: 判断 702"/>
        <xdr:cNvSpPr/>
      </xdr:nvSpPr>
      <xdr:spPr>
        <a:xfrm>
          <a:off x="12763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11213</xdr:rowOff>
    </xdr:from>
    <xdr:ext cx="534377" cy="259045"/>
    <xdr:sp macro="" textlink="">
      <xdr:nvSpPr>
        <xdr:cNvPr id="704" name="テキスト ボックス 703"/>
        <xdr:cNvSpPr txBox="1"/>
      </xdr:nvSpPr>
      <xdr:spPr>
        <a:xfrm>
          <a:off x="12547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43771</xdr:rowOff>
    </xdr:from>
    <xdr:to>
      <xdr:col>85</xdr:col>
      <xdr:colOff>177800</xdr:colOff>
      <xdr:row>97</xdr:row>
      <xdr:rowOff>145371</xdr:rowOff>
    </xdr:to>
    <xdr:sp macro="" textlink="">
      <xdr:nvSpPr>
        <xdr:cNvPr id="710" name="楕円 709"/>
        <xdr:cNvSpPr/>
      </xdr:nvSpPr>
      <xdr:spPr>
        <a:xfrm>
          <a:off x="16268700" y="166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130148</xdr:rowOff>
    </xdr:from>
    <xdr:ext cx="534377" cy="259045"/>
    <xdr:sp macro="" textlink="">
      <xdr:nvSpPr>
        <xdr:cNvPr id="711" name="公債費該当値テキスト"/>
        <xdr:cNvSpPr txBox="1"/>
      </xdr:nvSpPr>
      <xdr:spPr>
        <a:xfrm>
          <a:off x="16370300" y="1658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50495</xdr:rowOff>
    </xdr:from>
    <xdr:to>
      <xdr:col>81</xdr:col>
      <xdr:colOff>101600</xdr:colOff>
      <xdr:row>97</xdr:row>
      <xdr:rowOff>152095</xdr:rowOff>
    </xdr:to>
    <xdr:sp macro="" textlink="">
      <xdr:nvSpPr>
        <xdr:cNvPr id="712" name="楕円 711"/>
        <xdr:cNvSpPr/>
      </xdr:nvSpPr>
      <xdr:spPr>
        <a:xfrm>
          <a:off x="15430500" y="166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143222</xdr:rowOff>
    </xdr:from>
    <xdr:ext cx="534377" cy="259045"/>
    <xdr:sp macro="" textlink="">
      <xdr:nvSpPr>
        <xdr:cNvPr id="713" name="テキスト ボックス 712"/>
        <xdr:cNvSpPr txBox="1"/>
      </xdr:nvSpPr>
      <xdr:spPr>
        <a:xfrm>
          <a:off x="15214111" y="1677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59982</xdr:rowOff>
    </xdr:from>
    <xdr:to>
      <xdr:col>76</xdr:col>
      <xdr:colOff>165100</xdr:colOff>
      <xdr:row>97</xdr:row>
      <xdr:rowOff>161582</xdr:rowOff>
    </xdr:to>
    <xdr:sp macro="" textlink="">
      <xdr:nvSpPr>
        <xdr:cNvPr id="714" name="楕円 713"/>
        <xdr:cNvSpPr/>
      </xdr:nvSpPr>
      <xdr:spPr>
        <a:xfrm>
          <a:off x="14541500" y="166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152709</xdr:rowOff>
    </xdr:from>
    <xdr:ext cx="534377" cy="259045"/>
    <xdr:sp macro="" textlink="">
      <xdr:nvSpPr>
        <xdr:cNvPr id="715" name="テキスト ボックス 714"/>
        <xdr:cNvSpPr txBox="1"/>
      </xdr:nvSpPr>
      <xdr:spPr>
        <a:xfrm>
          <a:off x="14325111" y="1678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68231</xdr:rowOff>
    </xdr:from>
    <xdr:to>
      <xdr:col>72</xdr:col>
      <xdr:colOff>38100</xdr:colOff>
      <xdr:row>97</xdr:row>
      <xdr:rowOff>169831</xdr:rowOff>
    </xdr:to>
    <xdr:sp macro="" textlink="">
      <xdr:nvSpPr>
        <xdr:cNvPr id="716" name="楕円 715"/>
        <xdr:cNvSpPr/>
      </xdr:nvSpPr>
      <xdr:spPr>
        <a:xfrm>
          <a:off x="13652500" y="166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160958</xdr:rowOff>
    </xdr:from>
    <xdr:ext cx="534377" cy="259045"/>
    <xdr:sp macro="" textlink="">
      <xdr:nvSpPr>
        <xdr:cNvPr id="717" name="テキスト ボックス 716"/>
        <xdr:cNvSpPr txBox="1"/>
      </xdr:nvSpPr>
      <xdr:spPr>
        <a:xfrm>
          <a:off x="13436111" y="167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67145</xdr:rowOff>
    </xdr:from>
    <xdr:to>
      <xdr:col>67</xdr:col>
      <xdr:colOff>101600</xdr:colOff>
      <xdr:row>97</xdr:row>
      <xdr:rowOff>168745</xdr:rowOff>
    </xdr:to>
    <xdr:sp macro="" textlink="">
      <xdr:nvSpPr>
        <xdr:cNvPr id="718" name="楕円 717"/>
        <xdr:cNvSpPr/>
      </xdr:nvSpPr>
      <xdr:spPr>
        <a:xfrm>
          <a:off x="12763500" y="166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159872</xdr:rowOff>
    </xdr:from>
    <xdr:ext cx="534377" cy="259045"/>
    <xdr:sp macro="" textlink="">
      <xdr:nvSpPr>
        <xdr:cNvPr id="719" name="テキスト ボックス 718"/>
        <xdr:cNvSpPr txBox="1"/>
      </xdr:nvSpPr>
      <xdr:spPr>
        <a:xfrm>
          <a:off x="12547111" y="1679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3" name="直線コネクタ 742"/>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6" name="諸支出金最大値テキスト"/>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47" name="直線コネクタ 746"/>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88155</xdr:rowOff>
    </xdr:from>
    <xdr:ext cx="378565" cy="259045"/>
    <xdr:sp macro="" textlink="">
      <xdr:nvSpPr>
        <xdr:cNvPr id="749" name="諸支出金平均値テキスト"/>
        <xdr:cNvSpPr txBox="1"/>
      </xdr:nvSpPr>
      <xdr:spPr>
        <a:xfrm>
          <a:off x="22212300" y="6431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50" name="フローチャート: 判断 749"/>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52" name="フローチャート: 判断 751"/>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7383</xdr:rowOff>
    </xdr:from>
    <xdr:ext cx="378565" cy="259045"/>
    <xdr:sp macro="" textlink="">
      <xdr:nvSpPr>
        <xdr:cNvPr id="753" name="テキスト ボックス 752"/>
        <xdr:cNvSpPr txBox="1"/>
      </xdr:nvSpPr>
      <xdr:spPr>
        <a:xfrm>
          <a:off x="21134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5" name="フローチャート: 判断 754"/>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161307</xdr:rowOff>
    </xdr:from>
    <xdr:ext cx="378565" cy="259045"/>
    <xdr:sp macro="" textlink="">
      <xdr:nvSpPr>
        <xdr:cNvPr id="756" name="テキスト ボックス 755"/>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11938</xdr:rowOff>
    </xdr:from>
    <xdr:to>
      <xdr:col>102</xdr:col>
      <xdr:colOff>165100</xdr:colOff>
      <xdr:row>38</xdr:row>
      <xdr:rowOff>113538</xdr:rowOff>
    </xdr:to>
    <xdr:sp macro="" textlink="">
      <xdr:nvSpPr>
        <xdr:cNvPr id="758" name="フローチャート: 判断 757"/>
        <xdr:cNvSpPr/>
      </xdr:nvSpPr>
      <xdr:spPr>
        <a:xfrm>
          <a:off x="19494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130065</xdr:rowOff>
    </xdr:from>
    <xdr:ext cx="378565" cy="259045"/>
    <xdr:sp macro="" textlink="">
      <xdr:nvSpPr>
        <xdr:cNvPr id="759" name="テキスト ボックス 758"/>
        <xdr:cNvSpPr txBox="1"/>
      </xdr:nvSpPr>
      <xdr:spPr>
        <a:xfrm>
          <a:off x="19356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139192</xdr:rowOff>
    </xdr:from>
    <xdr:to>
      <xdr:col>98</xdr:col>
      <xdr:colOff>38100</xdr:colOff>
      <xdr:row>38</xdr:row>
      <xdr:rowOff>69342</xdr:rowOff>
    </xdr:to>
    <xdr:sp macro="" textlink="">
      <xdr:nvSpPr>
        <xdr:cNvPr id="760" name="フローチャート: 判断 759"/>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85869</xdr:rowOff>
    </xdr:from>
    <xdr:ext cx="378565" cy="259045"/>
    <xdr:sp macro="" textlink="">
      <xdr:nvSpPr>
        <xdr:cNvPr id="761" name="テキスト ボックス 760"/>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民生費について、住民一人当たり</a:t>
          </a:r>
          <a:r>
            <a:rPr kumimoji="1" lang="en-US" altLang="ja-JP" sz="1300">
              <a:latin typeface="ＭＳ Ｐゴシック" panose="020B0600070205080204" pitchFamily="50" charset="-128"/>
              <a:ea typeface="ＭＳ Ｐゴシック" panose="020B0600070205080204" pitchFamily="50" charset="-128"/>
            </a:rPr>
            <a:t>171,916</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18,942</a:t>
          </a:r>
          <a:r>
            <a:rPr kumimoji="1" lang="ja-JP" altLang="en-US" sz="1300">
              <a:latin typeface="ＭＳ Ｐゴシック" panose="020B0600070205080204" pitchFamily="50" charset="-128"/>
              <a:ea typeface="ＭＳ Ｐゴシック" panose="020B0600070205080204" pitchFamily="50" charset="-128"/>
            </a:rPr>
            <a:t>円高くなっている。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また、総務費について、住民一人当たり</a:t>
          </a:r>
          <a:r>
            <a:rPr kumimoji="1" lang="en-US" altLang="ja-JP" sz="1300">
              <a:latin typeface="ＭＳ Ｐゴシック" panose="020B0600070205080204" pitchFamily="50" charset="-128"/>
              <a:ea typeface="ＭＳ Ｐゴシック" panose="020B0600070205080204" pitchFamily="50" charset="-128"/>
            </a:rPr>
            <a:t>41,288</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4,671</a:t>
          </a:r>
          <a:r>
            <a:rPr kumimoji="1" lang="ja-JP" altLang="en-US" sz="1300">
              <a:latin typeface="ＭＳ Ｐゴシック" panose="020B0600070205080204" pitchFamily="50" charset="-128"/>
              <a:ea typeface="ＭＳ Ｐゴシック" panose="020B0600070205080204" pitchFamily="50" charset="-128"/>
            </a:rPr>
            <a:t>円高くなっている。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さらに、衛生費について、住民一人当たり</a:t>
          </a:r>
          <a:r>
            <a:rPr kumimoji="1" lang="en-US" altLang="ja-JP" sz="1300">
              <a:latin typeface="ＭＳ Ｐゴシック" panose="020B0600070205080204" pitchFamily="50" charset="-128"/>
              <a:ea typeface="ＭＳ Ｐゴシック" panose="020B0600070205080204" pitchFamily="50" charset="-128"/>
            </a:rPr>
            <a:t>33,455</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3,862</a:t>
          </a:r>
          <a:r>
            <a:rPr kumimoji="1" lang="ja-JP" altLang="en-US" sz="1300">
              <a:latin typeface="ＭＳ Ｐゴシック" panose="020B0600070205080204" pitchFamily="50" charset="-128"/>
              <a:ea typeface="ＭＳ Ｐゴシック" panose="020B0600070205080204" pitchFamily="50" charset="-128"/>
            </a:rPr>
            <a:t>円高くなっている。</a:t>
          </a:r>
        </a:p>
        <a:p>
          <a:r>
            <a:rPr kumimoji="1" lang="ja-JP" altLang="en-US" sz="1300">
              <a:latin typeface="ＭＳ Ｐゴシック" panose="020B0600070205080204" pitchFamily="50" charset="-128"/>
              <a:ea typeface="ＭＳ Ｐゴシック" panose="020B0600070205080204" pitchFamily="50" charset="-128"/>
            </a:rPr>
            <a:t>民生費については、民間保育所運営支援事業、障がい者日中活動系サービス推進事業などの補助費が増加した一方で、ふれあい桜館熱源改修事業などの普通建設事業費が減少している。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総務費については、財政調整基金積立金の減少などにより、積立金が減少した。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衛生費については、循環型施設整備事業の増加などにより、普通建設事業費が増加した。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年度の歳出について、投資的経費が前年度比で</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億１千万円増加したことなどにより、実質収支が</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千万円減少し、単年度収支で赤字となった。また、財政調整基金積立金の減などにより、積立金が減少し、実質単年度収支でも赤字となった。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一般会計、特別会計ともに黒字での推移が続いているが、平成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年度は後期高齢者医療事業会計以外は、前年度以下の割合となった。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については、一般会計に準じた予算執行を図るとともに、独立採算性の原則のもと、経済情勢の推移に十分留意し、中・長期の収支を見通した上で、積極的な財源確保と合理的かつ効率的な事業運営と経営基盤の強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153406933</v>
      </c>
      <c r="BO4" s="423"/>
      <c r="BP4" s="423"/>
      <c r="BQ4" s="423"/>
      <c r="BR4" s="423"/>
      <c r="BS4" s="423"/>
      <c r="BT4" s="423"/>
      <c r="BU4" s="424"/>
      <c r="BV4" s="422">
        <v>153012414</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3</v>
      </c>
      <c r="CU4" s="604"/>
      <c r="CV4" s="604"/>
      <c r="CW4" s="604"/>
      <c r="CX4" s="604"/>
      <c r="CY4" s="604"/>
      <c r="CZ4" s="604"/>
      <c r="DA4" s="605"/>
      <c r="DB4" s="603">
        <v>5.9</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150901331</v>
      </c>
      <c r="BO5" s="428"/>
      <c r="BP5" s="428"/>
      <c r="BQ5" s="428"/>
      <c r="BR5" s="428"/>
      <c r="BS5" s="428"/>
      <c r="BT5" s="428"/>
      <c r="BU5" s="429"/>
      <c r="BV5" s="427">
        <v>148140403</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91.3</v>
      </c>
      <c r="CU5" s="398"/>
      <c r="CV5" s="398"/>
      <c r="CW5" s="398"/>
      <c r="CX5" s="398"/>
      <c r="CY5" s="398"/>
      <c r="CZ5" s="398"/>
      <c r="DA5" s="399"/>
      <c r="DB5" s="397">
        <v>90.5</v>
      </c>
      <c r="DC5" s="398"/>
      <c r="DD5" s="398"/>
      <c r="DE5" s="398"/>
      <c r="DF5" s="398"/>
      <c r="DG5" s="398"/>
      <c r="DH5" s="398"/>
      <c r="DI5" s="399"/>
      <c r="DJ5" s="185"/>
      <c r="DK5" s="185"/>
      <c r="DL5" s="185"/>
      <c r="DM5" s="185"/>
      <c r="DN5" s="185"/>
      <c r="DO5" s="185"/>
    </row>
    <row r="6" spans="1:119" ht="18.75" customHeight="1">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2505602</v>
      </c>
      <c r="BO6" s="428"/>
      <c r="BP6" s="428"/>
      <c r="BQ6" s="428"/>
      <c r="BR6" s="428"/>
      <c r="BS6" s="428"/>
      <c r="BT6" s="428"/>
      <c r="BU6" s="429"/>
      <c r="BV6" s="427">
        <v>4872011</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95.9</v>
      </c>
      <c r="CU6" s="578"/>
      <c r="CV6" s="578"/>
      <c r="CW6" s="578"/>
      <c r="CX6" s="578"/>
      <c r="CY6" s="578"/>
      <c r="CZ6" s="578"/>
      <c r="DA6" s="579"/>
      <c r="DB6" s="577">
        <v>93.6</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104</v>
      </c>
      <c r="AV7" s="485"/>
      <c r="AW7" s="485"/>
      <c r="AX7" s="485"/>
      <c r="AY7" s="407" t="s">
        <v>105</v>
      </c>
      <c r="AZ7" s="408"/>
      <c r="BA7" s="408"/>
      <c r="BB7" s="408"/>
      <c r="BC7" s="408"/>
      <c r="BD7" s="408"/>
      <c r="BE7" s="408"/>
      <c r="BF7" s="408"/>
      <c r="BG7" s="408"/>
      <c r="BH7" s="408"/>
      <c r="BI7" s="408"/>
      <c r="BJ7" s="408"/>
      <c r="BK7" s="408"/>
      <c r="BL7" s="408"/>
      <c r="BM7" s="409"/>
      <c r="BN7" s="427">
        <v>106757</v>
      </c>
      <c r="BO7" s="428"/>
      <c r="BP7" s="428"/>
      <c r="BQ7" s="428"/>
      <c r="BR7" s="428"/>
      <c r="BS7" s="428"/>
      <c r="BT7" s="428"/>
      <c r="BU7" s="429"/>
      <c r="BV7" s="427">
        <v>262277</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79400416</v>
      </c>
      <c r="CU7" s="428"/>
      <c r="CV7" s="428"/>
      <c r="CW7" s="428"/>
      <c r="CX7" s="428"/>
      <c r="CY7" s="428"/>
      <c r="CZ7" s="428"/>
      <c r="DA7" s="429"/>
      <c r="DB7" s="427">
        <v>78603966</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2398845</v>
      </c>
      <c r="BO8" s="428"/>
      <c r="BP8" s="428"/>
      <c r="BQ8" s="428"/>
      <c r="BR8" s="428"/>
      <c r="BS8" s="428"/>
      <c r="BT8" s="428"/>
      <c r="BU8" s="429"/>
      <c r="BV8" s="427">
        <v>4609734</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0.98</v>
      </c>
      <c r="CU8" s="541"/>
      <c r="CV8" s="541"/>
      <c r="CW8" s="541"/>
      <c r="CX8" s="541"/>
      <c r="CY8" s="541"/>
      <c r="CZ8" s="541"/>
      <c r="DA8" s="542"/>
      <c r="DB8" s="540">
        <v>0.98</v>
      </c>
      <c r="DC8" s="541"/>
      <c r="DD8" s="541"/>
      <c r="DE8" s="541"/>
      <c r="DF8" s="541"/>
      <c r="DG8" s="541"/>
      <c r="DH8" s="541"/>
      <c r="DI8" s="542"/>
      <c r="DJ8" s="185"/>
      <c r="DK8" s="185"/>
      <c r="DL8" s="185"/>
      <c r="DM8" s="185"/>
      <c r="DN8" s="185"/>
      <c r="DO8" s="185"/>
    </row>
    <row r="9" spans="1:119" ht="18.75" customHeight="1" thickBot="1">
      <c r="A9" s="186"/>
      <c r="B9" s="566" t="s">
        <v>111</v>
      </c>
      <c r="C9" s="567"/>
      <c r="D9" s="567"/>
      <c r="E9" s="567"/>
      <c r="F9" s="567"/>
      <c r="G9" s="567"/>
      <c r="H9" s="567"/>
      <c r="I9" s="567"/>
      <c r="J9" s="567"/>
      <c r="K9" s="490"/>
      <c r="L9" s="568" t="s">
        <v>112</v>
      </c>
      <c r="M9" s="569"/>
      <c r="N9" s="569"/>
      <c r="O9" s="569"/>
      <c r="P9" s="569"/>
      <c r="Q9" s="570"/>
      <c r="R9" s="571">
        <v>432349</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115</v>
      </c>
      <c r="AV9" s="485"/>
      <c r="AW9" s="485"/>
      <c r="AX9" s="485"/>
      <c r="AY9" s="407" t="s">
        <v>116</v>
      </c>
      <c r="AZ9" s="408"/>
      <c r="BA9" s="408"/>
      <c r="BB9" s="408"/>
      <c r="BC9" s="408"/>
      <c r="BD9" s="408"/>
      <c r="BE9" s="408"/>
      <c r="BF9" s="408"/>
      <c r="BG9" s="408"/>
      <c r="BH9" s="408"/>
      <c r="BI9" s="408"/>
      <c r="BJ9" s="408"/>
      <c r="BK9" s="408"/>
      <c r="BL9" s="408"/>
      <c r="BM9" s="409"/>
      <c r="BN9" s="427">
        <v>-2210889</v>
      </c>
      <c r="BO9" s="428"/>
      <c r="BP9" s="428"/>
      <c r="BQ9" s="428"/>
      <c r="BR9" s="428"/>
      <c r="BS9" s="428"/>
      <c r="BT9" s="428"/>
      <c r="BU9" s="429"/>
      <c r="BV9" s="427">
        <v>250398</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6.9</v>
      </c>
      <c r="CU9" s="398"/>
      <c r="CV9" s="398"/>
      <c r="CW9" s="398"/>
      <c r="CX9" s="398"/>
      <c r="CY9" s="398"/>
      <c r="CZ9" s="398"/>
      <c r="DA9" s="399"/>
      <c r="DB9" s="397">
        <v>6.7</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118</v>
      </c>
      <c r="M10" s="401"/>
      <c r="N10" s="401"/>
      <c r="O10" s="401"/>
      <c r="P10" s="401"/>
      <c r="Q10" s="402"/>
      <c r="R10" s="403">
        <v>427016</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3251695</v>
      </c>
      <c r="BO10" s="428"/>
      <c r="BP10" s="428"/>
      <c r="BQ10" s="428"/>
      <c r="BR10" s="428"/>
      <c r="BS10" s="428"/>
      <c r="BT10" s="428"/>
      <c r="BU10" s="429"/>
      <c r="BV10" s="427">
        <v>5624222</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115</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c r="A12" s="186"/>
      <c r="B12" s="543" t="s">
        <v>130</v>
      </c>
      <c r="C12" s="544"/>
      <c r="D12" s="544"/>
      <c r="E12" s="544"/>
      <c r="F12" s="544"/>
      <c r="G12" s="544"/>
      <c r="H12" s="544"/>
      <c r="I12" s="544"/>
      <c r="J12" s="544"/>
      <c r="K12" s="545"/>
      <c r="L12" s="552" t="s">
        <v>131</v>
      </c>
      <c r="M12" s="553"/>
      <c r="N12" s="553"/>
      <c r="O12" s="553"/>
      <c r="P12" s="553"/>
      <c r="Q12" s="554"/>
      <c r="R12" s="555">
        <v>428685</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135</v>
      </c>
      <c r="AV12" s="485"/>
      <c r="AW12" s="485"/>
      <c r="AX12" s="485"/>
      <c r="AY12" s="407" t="s">
        <v>136</v>
      </c>
      <c r="AZ12" s="408"/>
      <c r="BA12" s="408"/>
      <c r="BB12" s="408"/>
      <c r="BC12" s="408"/>
      <c r="BD12" s="408"/>
      <c r="BE12" s="408"/>
      <c r="BF12" s="408"/>
      <c r="BG12" s="408"/>
      <c r="BH12" s="408"/>
      <c r="BI12" s="408"/>
      <c r="BJ12" s="408"/>
      <c r="BK12" s="408"/>
      <c r="BL12" s="408"/>
      <c r="BM12" s="409"/>
      <c r="BN12" s="427">
        <v>3427124</v>
      </c>
      <c r="BO12" s="428"/>
      <c r="BP12" s="428"/>
      <c r="BQ12" s="428"/>
      <c r="BR12" s="428"/>
      <c r="BS12" s="428"/>
      <c r="BT12" s="428"/>
      <c r="BU12" s="429"/>
      <c r="BV12" s="427">
        <v>3454270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139</v>
      </c>
      <c r="N13" s="528"/>
      <c r="O13" s="528"/>
      <c r="P13" s="528"/>
      <c r="Q13" s="529"/>
      <c r="R13" s="530">
        <v>422457</v>
      </c>
      <c r="S13" s="531"/>
      <c r="T13" s="531"/>
      <c r="U13" s="531"/>
      <c r="V13" s="532"/>
      <c r="W13" s="518" t="s">
        <v>140</v>
      </c>
      <c r="X13" s="440"/>
      <c r="Y13" s="440"/>
      <c r="Z13" s="440"/>
      <c r="AA13" s="440"/>
      <c r="AB13" s="441"/>
      <c r="AC13" s="403">
        <v>1301</v>
      </c>
      <c r="AD13" s="404"/>
      <c r="AE13" s="404"/>
      <c r="AF13" s="404"/>
      <c r="AG13" s="405"/>
      <c r="AH13" s="403">
        <v>1331</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-2386318</v>
      </c>
      <c r="BO13" s="428"/>
      <c r="BP13" s="428"/>
      <c r="BQ13" s="428"/>
      <c r="BR13" s="428"/>
      <c r="BS13" s="428"/>
      <c r="BT13" s="428"/>
      <c r="BU13" s="429"/>
      <c r="BV13" s="427">
        <v>2420350</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-0.3</v>
      </c>
      <c r="CU13" s="398"/>
      <c r="CV13" s="398"/>
      <c r="CW13" s="398"/>
      <c r="CX13" s="398"/>
      <c r="CY13" s="398"/>
      <c r="CZ13" s="398"/>
      <c r="DA13" s="399"/>
      <c r="DB13" s="397">
        <v>-0.6</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145</v>
      </c>
      <c r="M14" s="561"/>
      <c r="N14" s="561"/>
      <c r="O14" s="561"/>
      <c r="P14" s="561"/>
      <c r="Q14" s="562"/>
      <c r="R14" s="530">
        <v>428742</v>
      </c>
      <c r="S14" s="531"/>
      <c r="T14" s="531"/>
      <c r="U14" s="531"/>
      <c r="V14" s="532"/>
      <c r="W14" s="533"/>
      <c r="X14" s="443"/>
      <c r="Y14" s="443"/>
      <c r="Z14" s="443"/>
      <c r="AA14" s="443"/>
      <c r="AB14" s="444"/>
      <c r="AC14" s="523">
        <v>0.8</v>
      </c>
      <c r="AD14" s="524"/>
      <c r="AE14" s="524"/>
      <c r="AF14" s="524"/>
      <c r="AG14" s="525"/>
      <c r="AH14" s="523">
        <v>0.8</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t="s">
        <v>138</v>
      </c>
      <c r="CU14" s="535"/>
      <c r="CV14" s="535"/>
      <c r="CW14" s="535"/>
      <c r="CX14" s="535"/>
      <c r="CY14" s="535"/>
      <c r="CZ14" s="535"/>
      <c r="DA14" s="536"/>
      <c r="DB14" s="534" t="s">
        <v>138</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139</v>
      </c>
      <c r="N15" s="528"/>
      <c r="O15" s="528"/>
      <c r="P15" s="528"/>
      <c r="Q15" s="529"/>
      <c r="R15" s="530">
        <v>422890</v>
      </c>
      <c r="S15" s="531"/>
      <c r="T15" s="531"/>
      <c r="U15" s="531"/>
      <c r="V15" s="532"/>
      <c r="W15" s="518" t="s">
        <v>147</v>
      </c>
      <c r="X15" s="440"/>
      <c r="Y15" s="440"/>
      <c r="Z15" s="440"/>
      <c r="AA15" s="440"/>
      <c r="AB15" s="441"/>
      <c r="AC15" s="403">
        <v>30831</v>
      </c>
      <c r="AD15" s="404"/>
      <c r="AE15" s="404"/>
      <c r="AF15" s="404"/>
      <c r="AG15" s="405"/>
      <c r="AH15" s="403">
        <v>31698</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56649088</v>
      </c>
      <c r="BO15" s="423"/>
      <c r="BP15" s="423"/>
      <c r="BQ15" s="423"/>
      <c r="BR15" s="423"/>
      <c r="BS15" s="423"/>
      <c r="BT15" s="423"/>
      <c r="BU15" s="424"/>
      <c r="BV15" s="422">
        <v>57874419</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19</v>
      </c>
      <c r="AD16" s="524"/>
      <c r="AE16" s="524"/>
      <c r="AF16" s="524"/>
      <c r="AG16" s="525"/>
      <c r="AH16" s="523">
        <v>19.2</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58453585</v>
      </c>
      <c r="BO16" s="428"/>
      <c r="BP16" s="428"/>
      <c r="BQ16" s="428"/>
      <c r="BR16" s="428"/>
      <c r="BS16" s="428"/>
      <c r="BT16" s="428"/>
      <c r="BU16" s="429"/>
      <c r="BV16" s="427">
        <v>59188606</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129828</v>
      </c>
      <c r="AD17" s="404"/>
      <c r="AE17" s="404"/>
      <c r="AF17" s="404"/>
      <c r="AG17" s="405"/>
      <c r="AH17" s="403">
        <v>132201</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73178409</v>
      </c>
      <c r="BO17" s="428"/>
      <c r="BP17" s="428"/>
      <c r="BQ17" s="428"/>
      <c r="BR17" s="428"/>
      <c r="BS17" s="428"/>
      <c r="BT17" s="428"/>
      <c r="BU17" s="429"/>
      <c r="BV17" s="427">
        <v>74650603</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157</v>
      </c>
      <c r="C18" s="490"/>
      <c r="D18" s="490"/>
      <c r="E18" s="491"/>
      <c r="F18" s="491"/>
      <c r="G18" s="491"/>
      <c r="H18" s="491"/>
      <c r="I18" s="491"/>
      <c r="J18" s="491"/>
      <c r="K18" s="491"/>
      <c r="L18" s="492">
        <v>71.55</v>
      </c>
      <c r="M18" s="492"/>
      <c r="N18" s="492"/>
      <c r="O18" s="492"/>
      <c r="P18" s="492"/>
      <c r="Q18" s="492"/>
      <c r="R18" s="493"/>
      <c r="S18" s="493"/>
      <c r="T18" s="493"/>
      <c r="U18" s="493"/>
      <c r="V18" s="494"/>
      <c r="W18" s="508"/>
      <c r="X18" s="509"/>
      <c r="Y18" s="509"/>
      <c r="Z18" s="509"/>
      <c r="AA18" s="509"/>
      <c r="AB18" s="519"/>
      <c r="AC18" s="391">
        <v>80.2</v>
      </c>
      <c r="AD18" s="392"/>
      <c r="AE18" s="392"/>
      <c r="AF18" s="392"/>
      <c r="AG18" s="495"/>
      <c r="AH18" s="391">
        <v>80</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73352783</v>
      </c>
      <c r="BO18" s="428"/>
      <c r="BP18" s="428"/>
      <c r="BQ18" s="428"/>
      <c r="BR18" s="428"/>
      <c r="BS18" s="428"/>
      <c r="BT18" s="428"/>
      <c r="BU18" s="429"/>
      <c r="BV18" s="427">
        <v>72095899</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159</v>
      </c>
      <c r="C19" s="490"/>
      <c r="D19" s="490"/>
      <c r="E19" s="491"/>
      <c r="F19" s="491"/>
      <c r="G19" s="491"/>
      <c r="H19" s="491"/>
      <c r="I19" s="491"/>
      <c r="J19" s="491"/>
      <c r="K19" s="491"/>
      <c r="L19" s="497">
        <v>6043</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95836439</v>
      </c>
      <c r="BO19" s="428"/>
      <c r="BP19" s="428"/>
      <c r="BQ19" s="428"/>
      <c r="BR19" s="428"/>
      <c r="BS19" s="428"/>
      <c r="BT19" s="428"/>
      <c r="BU19" s="429"/>
      <c r="BV19" s="427">
        <v>96783006</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161</v>
      </c>
      <c r="C20" s="490"/>
      <c r="D20" s="490"/>
      <c r="E20" s="491"/>
      <c r="F20" s="491"/>
      <c r="G20" s="491"/>
      <c r="H20" s="491"/>
      <c r="I20" s="491"/>
      <c r="J20" s="491"/>
      <c r="K20" s="491"/>
      <c r="L20" s="497">
        <v>186711</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75485197</v>
      </c>
      <c r="BO23" s="428"/>
      <c r="BP23" s="428"/>
      <c r="BQ23" s="428"/>
      <c r="BR23" s="428"/>
      <c r="BS23" s="428"/>
      <c r="BT23" s="428"/>
      <c r="BU23" s="429"/>
      <c r="BV23" s="427">
        <v>74309822</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170</v>
      </c>
      <c r="F24" s="401"/>
      <c r="G24" s="401"/>
      <c r="H24" s="401"/>
      <c r="I24" s="401"/>
      <c r="J24" s="401"/>
      <c r="K24" s="402"/>
      <c r="L24" s="403">
        <v>1</v>
      </c>
      <c r="M24" s="404"/>
      <c r="N24" s="404"/>
      <c r="O24" s="404"/>
      <c r="P24" s="405"/>
      <c r="Q24" s="403">
        <v>10600</v>
      </c>
      <c r="R24" s="404"/>
      <c r="S24" s="404"/>
      <c r="T24" s="404"/>
      <c r="U24" s="404"/>
      <c r="V24" s="405"/>
      <c r="W24" s="469"/>
      <c r="X24" s="460"/>
      <c r="Y24" s="461"/>
      <c r="Z24" s="400" t="s">
        <v>171</v>
      </c>
      <c r="AA24" s="401"/>
      <c r="AB24" s="401"/>
      <c r="AC24" s="401"/>
      <c r="AD24" s="401"/>
      <c r="AE24" s="401"/>
      <c r="AF24" s="401"/>
      <c r="AG24" s="402"/>
      <c r="AH24" s="403">
        <v>2123</v>
      </c>
      <c r="AI24" s="404"/>
      <c r="AJ24" s="404"/>
      <c r="AK24" s="404"/>
      <c r="AL24" s="405"/>
      <c r="AM24" s="403">
        <v>6668343</v>
      </c>
      <c r="AN24" s="404"/>
      <c r="AO24" s="404"/>
      <c r="AP24" s="404"/>
      <c r="AQ24" s="404"/>
      <c r="AR24" s="405"/>
      <c r="AS24" s="403">
        <v>3141</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52298859</v>
      </c>
      <c r="BO24" s="428"/>
      <c r="BP24" s="428"/>
      <c r="BQ24" s="428"/>
      <c r="BR24" s="428"/>
      <c r="BS24" s="428"/>
      <c r="BT24" s="428"/>
      <c r="BU24" s="429"/>
      <c r="BV24" s="427">
        <v>48946076</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173</v>
      </c>
      <c r="F25" s="401"/>
      <c r="G25" s="401"/>
      <c r="H25" s="401"/>
      <c r="I25" s="401"/>
      <c r="J25" s="401"/>
      <c r="K25" s="402"/>
      <c r="L25" s="403">
        <v>2</v>
      </c>
      <c r="M25" s="404"/>
      <c r="N25" s="404"/>
      <c r="O25" s="404"/>
      <c r="P25" s="405"/>
      <c r="Q25" s="403">
        <v>9000</v>
      </c>
      <c r="R25" s="404"/>
      <c r="S25" s="404"/>
      <c r="T25" s="404"/>
      <c r="U25" s="404"/>
      <c r="V25" s="405"/>
      <c r="W25" s="469"/>
      <c r="X25" s="460"/>
      <c r="Y25" s="461"/>
      <c r="Z25" s="400" t="s">
        <v>174</v>
      </c>
      <c r="AA25" s="401"/>
      <c r="AB25" s="401"/>
      <c r="AC25" s="401"/>
      <c r="AD25" s="401"/>
      <c r="AE25" s="401"/>
      <c r="AF25" s="401"/>
      <c r="AG25" s="402"/>
      <c r="AH25" s="403" t="s">
        <v>175</v>
      </c>
      <c r="AI25" s="404"/>
      <c r="AJ25" s="404"/>
      <c r="AK25" s="404"/>
      <c r="AL25" s="405"/>
      <c r="AM25" s="403" t="s">
        <v>176</v>
      </c>
      <c r="AN25" s="404"/>
      <c r="AO25" s="404"/>
      <c r="AP25" s="404"/>
      <c r="AQ25" s="404"/>
      <c r="AR25" s="405"/>
      <c r="AS25" s="403" t="s">
        <v>175</v>
      </c>
      <c r="AT25" s="404"/>
      <c r="AU25" s="404"/>
      <c r="AV25" s="404"/>
      <c r="AW25" s="404"/>
      <c r="AX25" s="406"/>
      <c r="AY25" s="419" t="s">
        <v>177</v>
      </c>
      <c r="AZ25" s="420"/>
      <c r="BA25" s="420"/>
      <c r="BB25" s="420"/>
      <c r="BC25" s="420"/>
      <c r="BD25" s="420"/>
      <c r="BE25" s="420"/>
      <c r="BF25" s="420"/>
      <c r="BG25" s="420"/>
      <c r="BH25" s="420"/>
      <c r="BI25" s="420"/>
      <c r="BJ25" s="420"/>
      <c r="BK25" s="420"/>
      <c r="BL25" s="420"/>
      <c r="BM25" s="421"/>
      <c r="BN25" s="422">
        <v>66175064</v>
      </c>
      <c r="BO25" s="423"/>
      <c r="BP25" s="423"/>
      <c r="BQ25" s="423"/>
      <c r="BR25" s="423"/>
      <c r="BS25" s="423"/>
      <c r="BT25" s="423"/>
      <c r="BU25" s="424"/>
      <c r="BV25" s="422">
        <v>61018010</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178</v>
      </c>
      <c r="F26" s="401"/>
      <c r="G26" s="401"/>
      <c r="H26" s="401"/>
      <c r="I26" s="401"/>
      <c r="J26" s="401"/>
      <c r="K26" s="402"/>
      <c r="L26" s="403">
        <v>1</v>
      </c>
      <c r="M26" s="404"/>
      <c r="N26" s="404"/>
      <c r="O26" s="404"/>
      <c r="P26" s="405"/>
      <c r="Q26" s="403">
        <v>8200</v>
      </c>
      <c r="R26" s="404"/>
      <c r="S26" s="404"/>
      <c r="T26" s="404"/>
      <c r="U26" s="404"/>
      <c r="V26" s="405"/>
      <c r="W26" s="469"/>
      <c r="X26" s="460"/>
      <c r="Y26" s="461"/>
      <c r="Z26" s="400" t="s">
        <v>179</v>
      </c>
      <c r="AA26" s="482"/>
      <c r="AB26" s="482"/>
      <c r="AC26" s="482"/>
      <c r="AD26" s="482"/>
      <c r="AE26" s="482"/>
      <c r="AF26" s="482"/>
      <c r="AG26" s="483"/>
      <c r="AH26" s="403">
        <v>213</v>
      </c>
      <c r="AI26" s="404"/>
      <c r="AJ26" s="404"/>
      <c r="AK26" s="404"/>
      <c r="AL26" s="405"/>
      <c r="AM26" s="403">
        <v>708225</v>
      </c>
      <c r="AN26" s="404"/>
      <c r="AO26" s="404"/>
      <c r="AP26" s="404"/>
      <c r="AQ26" s="404"/>
      <c r="AR26" s="405"/>
      <c r="AS26" s="403">
        <v>3325</v>
      </c>
      <c r="AT26" s="404"/>
      <c r="AU26" s="404"/>
      <c r="AV26" s="404"/>
      <c r="AW26" s="404"/>
      <c r="AX26" s="406"/>
      <c r="AY26" s="436" t="s">
        <v>180</v>
      </c>
      <c r="AZ26" s="437"/>
      <c r="BA26" s="437"/>
      <c r="BB26" s="437"/>
      <c r="BC26" s="437"/>
      <c r="BD26" s="437"/>
      <c r="BE26" s="437"/>
      <c r="BF26" s="437"/>
      <c r="BG26" s="437"/>
      <c r="BH26" s="437"/>
      <c r="BI26" s="437"/>
      <c r="BJ26" s="437"/>
      <c r="BK26" s="437"/>
      <c r="BL26" s="437"/>
      <c r="BM26" s="438"/>
      <c r="BN26" s="427">
        <v>19000</v>
      </c>
      <c r="BO26" s="428"/>
      <c r="BP26" s="428"/>
      <c r="BQ26" s="428"/>
      <c r="BR26" s="428"/>
      <c r="BS26" s="428"/>
      <c r="BT26" s="428"/>
      <c r="BU26" s="429"/>
      <c r="BV26" s="427">
        <v>27000</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181</v>
      </c>
      <c r="F27" s="401"/>
      <c r="G27" s="401"/>
      <c r="H27" s="401"/>
      <c r="I27" s="401"/>
      <c r="J27" s="401"/>
      <c r="K27" s="402"/>
      <c r="L27" s="403">
        <v>1</v>
      </c>
      <c r="M27" s="404"/>
      <c r="N27" s="404"/>
      <c r="O27" s="404"/>
      <c r="P27" s="405"/>
      <c r="Q27" s="403">
        <v>6400</v>
      </c>
      <c r="R27" s="404"/>
      <c r="S27" s="404"/>
      <c r="T27" s="404"/>
      <c r="U27" s="404"/>
      <c r="V27" s="405"/>
      <c r="W27" s="469"/>
      <c r="X27" s="460"/>
      <c r="Y27" s="461"/>
      <c r="Z27" s="400" t="s">
        <v>182</v>
      </c>
      <c r="AA27" s="401"/>
      <c r="AB27" s="401"/>
      <c r="AC27" s="401"/>
      <c r="AD27" s="401"/>
      <c r="AE27" s="401"/>
      <c r="AF27" s="401"/>
      <c r="AG27" s="402"/>
      <c r="AH27" s="403">
        <v>5</v>
      </c>
      <c r="AI27" s="404"/>
      <c r="AJ27" s="404"/>
      <c r="AK27" s="404"/>
      <c r="AL27" s="405"/>
      <c r="AM27" s="403">
        <v>21453</v>
      </c>
      <c r="AN27" s="404"/>
      <c r="AO27" s="404"/>
      <c r="AP27" s="404"/>
      <c r="AQ27" s="404"/>
      <c r="AR27" s="405"/>
      <c r="AS27" s="403">
        <v>4291</v>
      </c>
      <c r="AT27" s="404"/>
      <c r="AU27" s="404"/>
      <c r="AV27" s="404"/>
      <c r="AW27" s="404"/>
      <c r="AX27" s="406"/>
      <c r="AY27" s="433" t="s">
        <v>183</v>
      </c>
      <c r="AZ27" s="434"/>
      <c r="BA27" s="434"/>
      <c r="BB27" s="434"/>
      <c r="BC27" s="434"/>
      <c r="BD27" s="434"/>
      <c r="BE27" s="434"/>
      <c r="BF27" s="434"/>
      <c r="BG27" s="434"/>
      <c r="BH27" s="434"/>
      <c r="BI27" s="434"/>
      <c r="BJ27" s="434"/>
      <c r="BK27" s="434"/>
      <c r="BL27" s="434"/>
      <c r="BM27" s="435"/>
      <c r="BN27" s="430">
        <v>500000</v>
      </c>
      <c r="BO27" s="431"/>
      <c r="BP27" s="431"/>
      <c r="BQ27" s="431"/>
      <c r="BR27" s="431"/>
      <c r="BS27" s="431"/>
      <c r="BT27" s="431"/>
      <c r="BU27" s="432"/>
      <c r="BV27" s="430">
        <v>500000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184</v>
      </c>
      <c r="F28" s="401"/>
      <c r="G28" s="401"/>
      <c r="H28" s="401"/>
      <c r="I28" s="401"/>
      <c r="J28" s="401"/>
      <c r="K28" s="402"/>
      <c r="L28" s="403">
        <v>1</v>
      </c>
      <c r="M28" s="404"/>
      <c r="N28" s="404"/>
      <c r="O28" s="404"/>
      <c r="P28" s="405"/>
      <c r="Q28" s="403">
        <v>5800</v>
      </c>
      <c r="R28" s="404"/>
      <c r="S28" s="404"/>
      <c r="T28" s="404"/>
      <c r="U28" s="404"/>
      <c r="V28" s="405"/>
      <c r="W28" s="469"/>
      <c r="X28" s="460"/>
      <c r="Y28" s="461"/>
      <c r="Z28" s="400" t="s">
        <v>185</v>
      </c>
      <c r="AA28" s="401"/>
      <c r="AB28" s="401"/>
      <c r="AC28" s="401"/>
      <c r="AD28" s="401"/>
      <c r="AE28" s="401"/>
      <c r="AF28" s="401"/>
      <c r="AG28" s="402"/>
      <c r="AH28" s="403" t="s">
        <v>176</v>
      </c>
      <c r="AI28" s="404"/>
      <c r="AJ28" s="404"/>
      <c r="AK28" s="404"/>
      <c r="AL28" s="405"/>
      <c r="AM28" s="403" t="s">
        <v>176</v>
      </c>
      <c r="AN28" s="404"/>
      <c r="AO28" s="404"/>
      <c r="AP28" s="404"/>
      <c r="AQ28" s="404"/>
      <c r="AR28" s="405"/>
      <c r="AS28" s="403" t="s">
        <v>186</v>
      </c>
      <c r="AT28" s="404"/>
      <c r="AU28" s="404"/>
      <c r="AV28" s="404"/>
      <c r="AW28" s="404"/>
      <c r="AX28" s="406"/>
      <c r="AY28" s="410" t="s">
        <v>187</v>
      </c>
      <c r="AZ28" s="411"/>
      <c r="BA28" s="411"/>
      <c r="BB28" s="412"/>
      <c r="BC28" s="419" t="s">
        <v>48</v>
      </c>
      <c r="BD28" s="420"/>
      <c r="BE28" s="420"/>
      <c r="BF28" s="420"/>
      <c r="BG28" s="420"/>
      <c r="BH28" s="420"/>
      <c r="BI28" s="420"/>
      <c r="BJ28" s="420"/>
      <c r="BK28" s="420"/>
      <c r="BL28" s="420"/>
      <c r="BM28" s="421"/>
      <c r="BN28" s="422">
        <v>9523610</v>
      </c>
      <c r="BO28" s="423"/>
      <c r="BP28" s="423"/>
      <c r="BQ28" s="423"/>
      <c r="BR28" s="423"/>
      <c r="BS28" s="423"/>
      <c r="BT28" s="423"/>
      <c r="BU28" s="424"/>
      <c r="BV28" s="422">
        <v>9699039</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188</v>
      </c>
      <c r="F29" s="401"/>
      <c r="G29" s="401"/>
      <c r="H29" s="401"/>
      <c r="I29" s="401"/>
      <c r="J29" s="401"/>
      <c r="K29" s="402"/>
      <c r="L29" s="403">
        <v>34</v>
      </c>
      <c r="M29" s="404"/>
      <c r="N29" s="404"/>
      <c r="O29" s="404"/>
      <c r="P29" s="405"/>
      <c r="Q29" s="403">
        <v>5500</v>
      </c>
      <c r="R29" s="404"/>
      <c r="S29" s="404"/>
      <c r="T29" s="404"/>
      <c r="U29" s="404"/>
      <c r="V29" s="405"/>
      <c r="W29" s="470"/>
      <c r="X29" s="471"/>
      <c r="Y29" s="472"/>
      <c r="Z29" s="400" t="s">
        <v>189</v>
      </c>
      <c r="AA29" s="401"/>
      <c r="AB29" s="401"/>
      <c r="AC29" s="401"/>
      <c r="AD29" s="401"/>
      <c r="AE29" s="401"/>
      <c r="AF29" s="401"/>
      <c r="AG29" s="402"/>
      <c r="AH29" s="403">
        <v>2128</v>
      </c>
      <c r="AI29" s="404"/>
      <c r="AJ29" s="404"/>
      <c r="AK29" s="404"/>
      <c r="AL29" s="405"/>
      <c r="AM29" s="403">
        <v>6689796</v>
      </c>
      <c r="AN29" s="404"/>
      <c r="AO29" s="404"/>
      <c r="AP29" s="404"/>
      <c r="AQ29" s="404"/>
      <c r="AR29" s="405"/>
      <c r="AS29" s="403">
        <v>3144</v>
      </c>
      <c r="AT29" s="404"/>
      <c r="AU29" s="404"/>
      <c r="AV29" s="404"/>
      <c r="AW29" s="404"/>
      <c r="AX29" s="406"/>
      <c r="AY29" s="413"/>
      <c r="AZ29" s="414"/>
      <c r="BA29" s="414"/>
      <c r="BB29" s="415"/>
      <c r="BC29" s="407" t="s">
        <v>190</v>
      </c>
      <c r="BD29" s="408"/>
      <c r="BE29" s="408"/>
      <c r="BF29" s="408"/>
      <c r="BG29" s="408"/>
      <c r="BH29" s="408"/>
      <c r="BI29" s="408"/>
      <c r="BJ29" s="408"/>
      <c r="BK29" s="408"/>
      <c r="BL29" s="408"/>
      <c r="BM29" s="409"/>
      <c r="BN29" s="427" t="s">
        <v>138</v>
      </c>
      <c r="BO29" s="428"/>
      <c r="BP29" s="428"/>
      <c r="BQ29" s="428"/>
      <c r="BR29" s="428"/>
      <c r="BS29" s="428"/>
      <c r="BT29" s="428"/>
      <c r="BU29" s="429"/>
      <c r="BV29" s="427" t="s">
        <v>175</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191</v>
      </c>
      <c r="X30" s="480"/>
      <c r="Y30" s="480"/>
      <c r="Z30" s="480"/>
      <c r="AA30" s="480"/>
      <c r="AB30" s="480"/>
      <c r="AC30" s="480"/>
      <c r="AD30" s="480"/>
      <c r="AE30" s="480"/>
      <c r="AF30" s="480"/>
      <c r="AG30" s="481"/>
      <c r="AH30" s="391">
        <v>100.2</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12068291</v>
      </c>
      <c r="BO30" s="431"/>
      <c r="BP30" s="431"/>
      <c r="BQ30" s="431"/>
      <c r="BR30" s="431"/>
      <c r="BS30" s="431"/>
      <c r="BT30" s="431"/>
      <c r="BU30" s="432"/>
      <c r="BV30" s="430">
        <v>8875798</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198</v>
      </c>
      <c r="D33" s="390"/>
      <c r="E33" s="389" t="s">
        <v>199</v>
      </c>
      <c r="F33" s="389"/>
      <c r="G33" s="389"/>
      <c r="H33" s="389"/>
      <c r="I33" s="389"/>
      <c r="J33" s="389"/>
      <c r="K33" s="389"/>
      <c r="L33" s="389"/>
      <c r="M33" s="389"/>
      <c r="N33" s="389"/>
      <c r="O33" s="389"/>
      <c r="P33" s="389"/>
      <c r="Q33" s="389"/>
      <c r="R33" s="389"/>
      <c r="S33" s="389"/>
      <c r="T33" s="215"/>
      <c r="U33" s="390" t="s">
        <v>198</v>
      </c>
      <c r="V33" s="390"/>
      <c r="W33" s="389" t="s">
        <v>200</v>
      </c>
      <c r="X33" s="389"/>
      <c r="Y33" s="389"/>
      <c r="Z33" s="389"/>
      <c r="AA33" s="389"/>
      <c r="AB33" s="389"/>
      <c r="AC33" s="389"/>
      <c r="AD33" s="389"/>
      <c r="AE33" s="389"/>
      <c r="AF33" s="389"/>
      <c r="AG33" s="389"/>
      <c r="AH33" s="389"/>
      <c r="AI33" s="389"/>
      <c r="AJ33" s="389"/>
      <c r="AK33" s="389"/>
      <c r="AL33" s="215"/>
      <c r="AM33" s="390" t="s">
        <v>198</v>
      </c>
      <c r="AN33" s="390"/>
      <c r="AO33" s="389" t="s">
        <v>201</v>
      </c>
      <c r="AP33" s="389"/>
      <c r="AQ33" s="389"/>
      <c r="AR33" s="389"/>
      <c r="AS33" s="389"/>
      <c r="AT33" s="389"/>
      <c r="AU33" s="389"/>
      <c r="AV33" s="389"/>
      <c r="AW33" s="389"/>
      <c r="AX33" s="389"/>
      <c r="AY33" s="389"/>
      <c r="AZ33" s="389"/>
      <c r="BA33" s="389"/>
      <c r="BB33" s="389"/>
      <c r="BC33" s="389"/>
      <c r="BD33" s="216"/>
      <c r="BE33" s="389" t="s">
        <v>202</v>
      </c>
      <c r="BF33" s="389"/>
      <c r="BG33" s="389" t="s">
        <v>203</v>
      </c>
      <c r="BH33" s="389"/>
      <c r="BI33" s="389"/>
      <c r="BJ33" s="389"/>
      <c r="BK33" s="389"/>
      <c r="BL33" s="389"/>
      <c r="BM33" s="389"/>
      <c r="BN33" s="389"/>
      <c r="BO33" s="389"/>
      <c r="BP33" s="389"/>
      <c r="BQ33" s="389"/>
      <c r="BR33" s="389"/>
      <c r="BS33" s="389"/>
      <c r="BT33" s="389"/>
      <c r="BU33" s="389"/>
      <c r="BV33" s="216"/>
      <c r="BW33" s="390" t="s">
        <v>202</v>
      </c>
      <c r="BX33" s="390"/>
      <c r="BY33" s="389" t="s">
        <v>204</v>
      </c>
      <c r="BZ33" s="389"/>
      <c r="CA33" s="389"/>
      <c r="CB33" s="389"/>
      <c r="CC33" s="389"/>
      <c r="CD33" s="389"/>
      <c r="CE33" s="389"/>
      <c r="CF33" s="389"/>
      <c r="CG33" s="389"/>
      <c r="CH33" s="389"/>
      <c r="CI33" s="389"/>
      <c r="CJ33" s="389"/>
      <c r="CK33" s="389"/>
      <c r="CL33" s="389"/>
      <c r="CM33" s="389"/>
      <c r="CN33" s="215"/>
      <c r="CO33" s="390" t="s">
        <v>205</v>
      </c>
      <c r="CP33" s="390"/>
      <c r="CQ33" s="389" t="s">
        <v>206</v>
      </c>
      <c r="CR33" s="389"/>
      <c r="CS33" s="389"/>
      <c r="CT33" s="389"/>
      <c r="CU33" s="389"/>
      <c r="CV33" s="389"/>
      <c r="CW33" s="389"/>
      <c r="CX33" s="389"/>
      <c r="CY33" s="389"/>
      <c r="CZ33" s="389"/>
      <c r="DA33" s="389"/>
      <c r="DB33" s="389"/>
      <c r="DC33" s="389"/>
      <c r="DD33" s="389"/>
      <c r="DE33" s="389"/>
      <c r="DF33" s="215"/>
      <c r="DG33" s="388" t="s">
        <v>207</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町田市国民健康保険事業会計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町田市病院事業会計</v>
      </c>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IF('各会計、関係団体の財政状況及び健全化判断比率'!B32="","",'各会計、関係団体の財政状況及び健全化判断比率'!B32)</f>
        <v>町田市下水道事業会計</v>
      </c>
      <c r="BH34" s="385"/>
      <c r="BI34" s="385"/>
      <c r="BJ34" s="385"/>
      <c r="BK34" s="385"/>
      <c r="BL34" s="385"/>
      <c r="BM34" s="385"/>
      <c r="BN34" s="385"/>
      <c r="BO34" s="385"/>
      <c r="BP34" s="385"/>
      <c r="BQ34" s="385"/>
      <c r="BR34" s="385"/>
      <c r="BS34" s="385"/>
      <c r="BT34" s="385"/>
      <c r="BU34" s="385"/>
      <c r="BV34" s="213"/>
      <c r="BW34" s="386">
        <f>IF(BY34="","",MAX(C34:D43,U34:V43,AM34:AN43,BE34:BF43)+1)</f>
        <v>7</v>
      </c>
      <c r="BX34" s="386"/>
      <c r="BY34" s="385" t="str">
        <f>IF('各会計、関係団体の財政状況及び健全化判断比率'!B68="","",'各会計、関係団体の財政状況及び健全化判断比率'!B68)</f>
        <v>東京都後期高齢者医療広域連合（一般会計）</v>
      </c>
      <c r="BZ34" s="385"/>
      <c r="CA34" s="385"/>
      <c r="CB34" s="385"/>
      <c r="CC34" s="385"/>
      <c r="CD34" s="385"/>
      <c r="CE34" s="385"/>
      <c r="CF34" s="385"/>
      <c r="CG34" s="385"/>
      <c r="CH34" s="385"/>
      <c r="CI34" s="385"/>
      <c r="CJ34" s="385"/>
      <c r="CK34" s="385"/>
      <c r="CL34" s="385"/>
      <c r="CM34" s="385"/>
      <c r="CN34" s="213"/>
      <c r="CO34" s="386">
        <f>IF(CQ34="","",MAX(C34:D43,U34:V43,AM34:AN43,BE34:BF43,BW34:BX43)+1)</f>
        <v>16</v>
      </c>
      <c r="CP34" s="386"/>
      <c r="CQ34" s="385" t="str">
        <f>IF('各会計、関係団体の財政状況及び健全化判断比率'!BS7="","",'各会計、関係団体の財政状況及び健全化判断比率'!BS7)</f>
        <v>町田市土地開発公社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v>
      </c>
      <c r="DH34" s="387"/>
      <c r="DI34" s="217"/>
      <c r="DJ34" s="185"/>
      <c r="DK34" s="185"/>
      <c r="DL34" s="185"/>
      <c r="DM34" s="185"/>
      <c r="DN34" s="185"/>
      <c r="DO34" s="185"/>
    </row>
    <row r="35" spans="1:119" ht="32.25" customHeight="1">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町田市介護保険事業会計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8</v>
      </c>
      <c r="BX35" s="386"/>
      <c r="BY35" s="385" t="str">
        <f>IF('各会計、関係団体の財政状況及び健全化判断比率'!B69="","",'各会計、関係団体の財政状況及び健全化判断比率'!B69)</f>
        <v>東京都後期高齢者医療広域連合（後期高齢者医療特別会計）</v>
      </c>
      <c r="BZ35" s="385"/>
      <c r="CA35" s="385"/>
      <c r="CB35" s="385"/>
      <c r="CC35" s="385"/>
      <c r="CD35" s="385"/>
      <c r="CE35" s="385"/>
      <c r="CF35" s="385"/>
      <c r="CG35" s="385"/>
      <c r="CH35" s="385"/>
      <c r="CI35" s="385"/>
      <c r="CJ35" s="385"/>
      <c r="CK35" s="385"/>
      <c r="CL35" s="385"/>
      <c r="CM35" s="385"/>
      <c r="CN35" s="213"/>
      <c r="CO35" s="386">
        <f t="shared" ref="CO35:CO43" si="3">IF(CQ35="","",CO34+1)</f>
        <v>17</v>
      </c>
      <c r="CP35" s="386"/>
      <c r="CQ35" s="385" t="str">
        <f>IF('各会計、関係団体の財政状況及び健全化判断比率'!BS8="","",'各会計、関係団体の財政状況及び健全化判断比率'!BS8)</f>
        <v>町田まちづくり公社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町田市後期高齢者医療事業会計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9</v>
      </c>
      <c r="BX36" s="386"/>
      <c r="BY36" s="385" t="str">
        <f>IF('各会計、関係団体の財政状況及び健全化判断比率'!B70="","",'各会計、関係団体の財政状況及び健全化判断比率'!B70)</f>
        <v>東京たま広域資源循環組合</v>
      </c>
      <c r="BZ36" s="385"/>
      <c r="CA36" s="385"/>
      <c r="CB36" s="385"/>
      <c r="CC36" s="385"/>
      <c r="CD36" s="385"/>
      <c r="CE36" s="385"/>
      <c r="CF36" s="385"/>
      <c r="CG36" s="385"/>
      <c r="CH36" s="385"/>
      <c r="CI36" s="385"/>
      <c r="CJ36" s="385"/>
      <c r="CK36" s="385"/>
      <c r="CL36" s="385"/>
      <c r="CM36" s="385"/>
      <c r="CN36" s="213"/>
      <c r="CO36" s="386">
        <f t="shared" si="3"/>
        <v>18</v>
      </c>
      <c r="CP36" s="386"/>
      <c r="CQ36" s="385" t="str">
        <f>IF('各会計、関係団体の財政状況及び健全化判断比率'!BS9="","",'各会計、関係団体の財政状況及び健全化判断比率'!BS9)</f>
        <v>町田市勤労者福祉サービスセンター</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10</v>
      </c>
      <c r="BX37" s="386"/>
      <c r="BY37" s="385" t="str">
        <f>IF('各会計、関係団体の財政状況及び健全化判断比率'!B71="","",'各会計、関係団体の財政状況及び健全化判断比率'!B71)</f>
        <v>多摩ニュータウン環境組合</v>
      </c>
      <c r="BZ37" s="385"/>
      <c r="CA37" s="385"/>
      <c r="CB37" s="385"/>
      <c r="CC37" s="385"/>
      <c r="CD37" s="385"/>
      <c r="CE37" s="385"/>
      <c r="CF37" s="385"/>
      <c r="CG37" s="385"/>
      <c r="CH37" s="385"/>
      <c r="CI37" s="385"/>
      <c r="CJ37" s="385"/>
      <c r="CK37" s="385"/>
      <c r="CL37" s="385"/>
      <c r="CM37" s="385"/>
      <c r="CN37" s="213"/>
      <c r="CO37" s="386">
        <f t="shared" si="3"/>
        <v>19</v>
      </c>
      <c r="CP37" s="386"/>
      <c r="CQ37" s="385" t="str">
        <f>IF('各会計、関係団体の財政状況及び健全化判断比率'!BS10="","",'各会計、関係団体の財政状況及び健全化判断比率'!BS10)</f>
        <v>エルム・スリー管理</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11</v>
      </c>
      <c r="BX38" s="386"/>
      <c r="BY38" s="385" t="str">
        <f>IF('各会計、関係団体の財政状況及び健全化判断比率'!B72="","",'各会計、関係団体の財政状況及び健全化判断比率'!B72)</f>
        <v>南多摩斎場組合</v>
      </c>
      <c r="BZ38" s="385"/>
      <c r="CA38" s="385"/>
      <c r="CB38" s="385"/>
      <c r="CC38" s="385"/>
      <c r="CD38" s="385"/>
      <c r="CE38" s="385"/>
      <c r="CF38" s="385"/>
      <c r="CG38" s="385"/>
      <c r="CH38" s="385"/>
      <c r="CI38" s="385"/>
      <c r="CJ38" s="385"/>
      <c r="CK38" s="385"/>
      <c r="CL38" s="385"/>
      <c r="CM38" s="385"/>
      <c r="CN38" s="213"/>
      <c r="CO38" s="386">
        <f t="shared" si="3"/>
        <v>20</v>
      </c>
      <c r="CP38" s="386"/>
      <c r="CQ38" s="385" t="str">
        <f>IF('各会計、関係団体の財政状況及び健全化判断比率'!BS11="","",'各会計、関係団体の財政状況及び健全化判断比率'!BS11)</f>
        <v>町田センタービル</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12</v>
      </c>
      <c r="BX39" s="386"/>
      <c r="BY39" s="385" t="str">
        <f>IF('各会計、関係団体の財政状況及び健全化判断比率'!B73="","",'各会計、関係団体の財政状況及び健全化判断比率'!B73)</f>
        <v>東京市町村総合事務組合（一般会計）</v>
      </c>
      <c r="BZ39" s="385"/>
      <c r="CA39" s="385"/>
      <c r="CB39" s="385"/>
      <c r="CC39" s="385"/>
      <c r="CD39" s="385"/>
      <c r="CE39" s="385"/>
      <c r="CF39" s="385"/>
      <c r="CG39" s="385"/>
      <c r="CH39" s="385"/>
      <c r="CI39" s="385"/>
      <c r="CJ39" s="385"/>
      <c r="CK39" s="385"/>
      <c r="CL39" s="385"/>
      <c r="CM39" s="385"/>
      <c r="CN39" s="213"/>
      <c r="CO39" s="386">
        <f t="shared" si="3"/>
        <v>21</v>
      </c>
      <c r="CP39" s="386"/>
      <c r="CQ39" s="385" t="str">
        <f>IF('各会計、関係団体の財政状況及び健全化判断比率'!BS12="","",'各会計、関係団体の財政状況及び健全化判断比率'!BS12)</f>
        <v>町田市文化・国際交流財団</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13</v>
      </c>
      <c r="BX40" s="386"/>
      <c r="BY40" s="385" t="str">
        <f>IF('各会計、関係団体の財政状況及び健全化判断比率'!B74="","",'各会計、関係団体の財政状況及び健全化判断比率'!B74)</f>
        <v>東京市町村総合事務組合（東京都市町村民交通災害共済事業特別会計）</v>
      </c>
      <c r="BZ40" s="385"/>
      <c r="CA40" s="385"/>
      <c r="CB40" s="385"/>
      <c r="CC40" s="385"/>
      <c r="CD40" s="385"/>
      <c r="CE40" s="385"/>
      <c r="CF40" s="385"/>
      <c r="CG40" s="385"/>
      <c r="CH40" s="385"/>
      <c r="CI40" s="385"/>
      <c r="CJ40" s="385"/>
      <c r="CK40" s="385"/>
      <c r="CL40" s="385"/>
      <c r="CM40" s="385"/>
      <c r="CN40" s="213"/>
      <c r="CO40" s="386">
        <f t="shared" si="3"/>
        <v>22</v>
      </c>
      <c r="CP40" s="386"/>
      <c r="CQ40" s="385" t="str">
        <f>IF('各会計、関係団体の財政状況及び健全化判断比率'!BS13="","",'各会計、関係団体の財政状況及び健全化判断比率'!BS13)</f>
        <v>町田市観光コンベンション協会</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14</v>
      </c>
      <c r="BX41" s="386"/>
      <c r="BY41" s="385" t="str">
        <f>IF('各会計、関係団体の財政状況及び健全化判断比率'!B75="","",'各会計、関係団体の財政状況及び健全化判断比率'!B75)</f>
        <v>東京都十一市競輪事業組合</v>
      </c>
      <c r="BZ41" s="385"/>
      <c r="CA41" s="385"/>
      <c r="CB41" s="385"/>
      <c r="CC41" s="385"/>
      <c r="CD41" s="385"/>
      <c r="CE41" s="385"/>
      <c r="CF41" s="385"/>
      <c r="CG41" s="385"/>
      <c r="CH41" s="385"/>
      <c r="CI41" s="385"/>
      <c r="CJ41" s="385"/>
      <c r="CK41" s="385"/>
      <c r="CL41" s="385"/>
      <c r="CM41" s="385"/>
      <c r="CN41" s="213"/>
      <c r="CO41" s="386">
        <f t="shared" si="3"/>
        <v>23</v>
      </c>
      <c r="CP41" s="386"/>
      <c r="CQ41" s="385" t="str">
        <f>IF('各会計、関係団体の財政状況及び健全化判断比率'!BS14="","",'各会計、関係団体の財政状況及び健全化判断比率'!BS14)</f>
        <v>まちだエコライフ推進公社</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15</v>
      </c>
      <c r="BX42" s="386"/>
      <c r="BY42" s="385" t="str">
        <f>IF('各会計、関係団体の財政状況及び健全化判断比率'!B76="","",'各会計、関係団体の財政状況及び健全化判断比率'!B76)</f>
        <v>東京都六市競艇事業組合</v>
      </c>
      <c r="BZ42" s="385"/>
      <c r="CA42" s="385"/>
      <c r="CB42" s="385"/>
      <c r="CC42" s="385"/>
      <c r="CD42" s="385"/>
      <c r="CE42" s="385"/>
      <c r="CF42" s="385"/>
      <c r="CG42" s="385"/>
      <c r="CH42" s="385"/>
      <c r="CI42" s="385"/>
      <c r="CJ42" s="385"/>
      <c r="CK42" s="385"/>
      <c r="CL42" s="385"/>
      <c r="CM42" s="385"/>
      <c r="CN42" s="213"/>
      <c r="CO42" s="386">
        <f t="shared" si="3"/>
        <v>24</v>
      </c>
      <c r="CP42" s="386"/>
      <c r="CQ42" s="385" t="str">
        <f>IF('各会計、関係団体の財政状況及び健全化判断比率'!BS15="","",'各会計、関係団体の財政状況及び健全化判断比率'!BS15)</f>
        <v>町田新産業創造センター</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212</v>
      </c>
    </row>
    <row r="50" spans="5:5">
      <c r="E50" s="187" t="s">
        <v>213</v>
      </c>
    </row>
    <row r="51" spans="5:5">
      <c r="E51" s="187" t="s">
        <v>214</v>
      </c>
    </row>
    <row r="52" spans="5:5">
      <c r="E52" s="187" t="s">
        <v>215</v>
      </c>
    </row>
    <row r="53" spans="5:5"/>
    <row r="54" spans="5:5"/>
    <row r="55" spans="5:5"/>
    <row r="56" spans="5:5"/>
    <row r="57" spans="5:5" hidden="1"/>
    <row r="58" spans="5:5" hidden="1"/>
    <row r="59" spans="5:5" hidden="1"/>
  </sheetData>
  <sheetProtection algorithmName="SHA-512" hashValue="Bomelu5IvGCCosj6quh7bvdln7YEjag9g5efm9W1C2vjcWdkJbKKGM+TP7wECCaJJav0/MwQtIQJgTCerW7TqA==" saltValue="PZFMBUlKtBofKCKr8osJ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06" t="s">
        <v>553</v>
      </c>
      <c r="D34" s="1206"/>
      <c r="E34" s="1207"/>
      <c r="F34" s="32">
        <v>5.62</v>
      </c>
      <c r="G34" s="33">
        <v>5.97</v>
      </c>
      <c r="H34" s="33">
        <v>5.64</v>
      </c>
      <c r="I34" s="33">
        <v>5.86</v>
      </c>
      <c r="J34" s="34">
        <v>3.02</v>
      </c>
      <c r="K34" s="22"/>
      <c r="L34" s="22"/>
      <c r="M34" s="22"/>
      <c r="N34" s="22"/>
      <c r="O34" s="22"/>
      <c r="P34" s="22"/>
    </row>
    <row r="35" spans="1:16" ht="39" customHeight="1">
      <c r="A35" s="22"/>
      <c r="B35" s="35"/>
      <c r="C35" s="1200" t="s">
        <v>554</v>
      </c>
      <c r="D35" s="1201"/>
      <c r="E35" s="1202"/>
      <c r="F35" s="36">
        <v>4.38</v>
      </c>
      <c r="G35" s="37">
        <v>3.1</v>
      </c>
      <c r="H35" s="37">
        <v>3.95</v>
      </c>
      <c r="I35" s="37">
        <v>2.63</v>
      </c>
      <c r="J35" s="38">
        <v>2.63</v>
      </c>
      <c r="K35" s="22"/>
      <c r="L35" s="22"/>
      <c r="M35" s="22"/>
      <c r="N35" s="22"/>
      <c r="O35" s="22"/>
      <c r="P35" s="22"/>
    </row>
    <row r="36" spans="1:16" ht="39" customHeight="1">
      <c r="A36" s="22"/>
      <c r="B36" s="35"/>
      <c r="C36" s="1200" t="s">
        <v>555</v>
      </c>
      <c r="D36" s="1201"/>
      <c r="E36" s="1202"/>
      <c r="F36" s="36">
        <v>0.47</v>
      </c>
      <c r="G36" s="37">
        <v>1.46</v>
      </c>
      <c r="H36" s="37">
        <v>2</v>
      </c>
      <c r="I36" s="37">
        <v>2.66</v>
      </c>
      <c r="J36" s="38">
        <v>1.1000000000000001</v>
      </c>
      <c r="K36" s="22"/>
      <c r="L36" s="22"/>
      <c r="M36" s="22"/>
      <c r="N36" s="22"/>
      <c r="O36" s="22"/>
      <c r="P36" s="22"/>
    </row>
    <row r="37" spans="1:16" ht="39" customHeight="1">
      <c r="A37" s="22"/>
      <c r="B37" s="35"/>
      <c r="C37" s="1200" t="s">
        <v>556</v>
      </c>
      <c r="D37" s="1201"/>
      <c r="E37" s="1202"/>
      <c r="F37" s="36">
        <v>0.66</v>
      </c>
      <c r="G37" s="37">
        <v>0.93</v>
      </c>
      <c r="H37" s="37">
        <v>1.26</v>
      </c>
      <c r="I37" s="37">
        <v>1.55</v>
      </c>
      <c r="J37" s="38">
        <v>1.08</v>
      </c>
      <c r="K37" s="22"/>
      <c r="L37" s="22"/>
      <c r="M37" s="22"/>
      <c r="N37" s="22"/>
      <c r="O37" s="22"/>
      <c r="P37" s="22"/>
    </row>
    <row r="38" spans="1:16" ht="39" customHeight="1">
      <c r="A38" s="22"/>
      <c r="B38" s="35"/>
      <c r="C38" s="1200" t="s">
        <v>557</v>
      </c>
      <c r="D38" s="1201"/>
      <c r="E38" s="1202"/>
      <c r="F38" s="36">
        <v>0.48</v>
      </c>
      <c r="G38" s="37">
        <v>0.39</v>
      </c>
      <c r="H38" s="37">
        <v>0.23</v>
      </c>
      <c r="I38" s="37">
        <v>0.21</v>
      </c>
      <c r="J38" s="38">
        <v>0.13</v>
      </c>
      <c r="K38" s="22"/>
      <c r="L38" s="22"/>
      <c r="M38" s="22"/>
      <c r="N38" s="22"/>
      <c r="O38" s="22"/>
      <c r="P38" s="22"/>
    </row>
    <row r="39" spans="1:16" ht="39" customHeight="1">
      <c r="A39" s="22"/>
      <c r="B39" s="35"/>
      <c r="C39" s="1200" t="s">
        <v>558</v>
      </c>
      <c r="D39" s="1201"/>
      <c r="E39" s="1202"/>
      <c r="F39" s="36">
        <v>0.06</v>
      </c>
      <c r="G39" s="37">
        <v>7.0000000000000007E-2</v>
      </c>
      <c r="H39" s="37">
        <v>0.09</v>
      </c>
      <c r="I39" s="37">
        <v>0.06</v>
      </c>
      <c r="J39" s="38">
        <v>0.09</v>
      </c>
      <c r="K39" s="22"/>
      <c r="L39" s="22"/>
      <c r="M39" s="22"/>
      <c r="N39" s="22"/>
      <c r="O39" s="22"/>
      <c r="P39" s="22"/>
    </row>
    <row r="40" spans="1:16" ht="39" customHeight="1">
      <c r="A40" s="22"/>
      <c r="B40" s="35"/>
      <c r="C40" s="1200"/>
      <c r="D40" s="1201"/>
      <c r="E40" s="1202"/>
      <c r="F40" s="36"/>
      <c r="G40" s="37"/>
      <c r="H40" s="37"/>
      <c r="I40" s="37"/>
      <c r="J40" s="38"/>
      <c r="K40" s="22"/>
      <c r="L40" s="22"/>
      <c r="M40" s="22"/>
      <c r="N40" s="22"/>
      <c r="O40" s="22"/>
      <c r="P40" s="22"/>
    </row>
    <row r="41" spans="1:16" ht="39" customHeight="1">
      <c r="A41" s="22"/>
      <c r="B41" s="35"/>
      <c r="C41" s="1200"/>
      <c r="D41" s="1201"/>
      <c r="E41" s="1202"/>
      <c r="F41" s="36"/>
      <c r="G41" s="37"/>
      <c r="H41" s="37"/>
      <c r="I41" s="37"/>
      <c r="J41" s="38"/>
      <c r="K41" s="22"/>
      <c r="L41" s="22"/>
      <c r="M41" s="22"/>
      <c r="N41" s="22"/>
      <c r="O41" s="22"/>
      <c r="P41" s="22"/>
    </row>
    <row r="42" spans="1:16" ht="39" customHeight="1">
      <c r="A42" s="22"/>
      <c r="B42" s="39"/>
      <c r="C42" s="1200" t="s">
        <v>559</v>
      </c>
      <c r="D42" s="1201"/>
      <c r="E42" s="1202"/>
      <c r="F42" s="36" t="s">
        <v>505</v>
      </c>
      <c r="G42" s="37" t="s">
        <v>505</v>
      </c>
      <c r="H42" s="37" t="s">
        <v>505</v>
      </c>
      <c r="I42" s="37" t="s">
        <v>505</v>
      </c>
      <c r="J42" s="38" t="s">
        <v>505</v>
      </c>
      <c r="K42" s="22"/>
      <c r="L42" s="22"/>
      <c r="M42" s="22"/>
      <c r="N42" s="22"/>
      <c r="O42" s="22"/>
      <c r="P42" s="22"/>
    </row>
    <row r="43" spans="1:16" ht="39" customHeight="1" thickBot="1">
      <c r="A43" s="22"/>
      <c r="B43" s="40"/>
      <c r="C43" s="1203" t="s">
        <v>560</v>
      </c>
      <c r="D43" s="1204"/>
      <c r="E43" s="1205"/>
      <c r="F43" s="41" t="s">
        <v>505</v>
      </c>
      <c r="G43" s="42" t="s">
        <v>505</v>
      </c>
      <c r="H43" s="42" t="s">
        <v>505</v>
      </c>
      <c r="I43" s="42" t="s">
        <v>505</v>
      </c>
      <c r="J43" s="43" t="s">
        <v>505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0cbFw6g6l44TMEc5Yqo/eRFK44K+Rrb0D2wOidHW/CZ/QoSbgRqK2vDAwjEVvbURbUKmr38bYZvRXvtp3I5pkQ==" saltValue="NSwR18rWbRQ8UyKeLpZX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26" t="s">
        <v>11</v>
      </c>
      <c r="C45" s="1227"/>
      <c r="D45" s="58"/>
      <c r="E45" s="1232" t="s">
        <v>12</v>
      </c>
      <c r="F45" s="1232"/>
      <c r="G45" s="1232"/>
      <c r="H45" s="1232"/>
      <c r="I45" s="1232"/>
      <c r="J45" s="1233"/>
      <c r="K45" s="59">
        <v>6072</v>
      </c>
      <c r="L45" s="60">
        <v>6052</v>
      </c>
      <c r="M45" s="60">
        <v>6261</v>
      </c>
      <c r="N45" s="60">
        <v>6477</v>
      </c>
      <c r="O45" s="61">
        <v>6627</v>
      </c>
      <c r="P45" s="48"/>
      <c r="Q45" s="48"/>
      <c r="R45" s="48"/>
      <c r="S45" s="48"/>
      <c r="T45" s="48"/>
      <c r="U45" s="48"/>
    </row>
    <row r="46" spans="1:21" ht="30.75" customHeight="1">
      <c r="A46" s="48"/>
      <c r="B46" s="1228"/>
      <c r="C46" s="1229"/>
      <c r="D46" s="62"/>
      <c r="E46" s="1210" t="s">
        <v>13</v>
      </c>
      <c r="F46" s="1210"/>
      <c r="G46" s="1210"/>
      <c r="H46" s="1210"/>
      <c r="I46" s="1210"/>
      <c r="J46" s="1211"/>
      <c r="K46" s="63" t="s">
        <v>505</v>
      </c>
      <c r="L46" s="64" t="s">
        <v>505</v>
      </c>
      <c r="M46" s="64" t="s">
        <v>505</v>
      </c>
      <c r="N46" s="64" t="s">
        <v>505</v>
      </c>
      <c r="O46" s="65" t="s">
        <v>505</v>
      </c>
      <c r="P46" s="48"/>
      <c r="Q46" s="48"/>
      <c r="R46" s="48"/>
      <c r="S46" s="48"/>
      <c r="T46" s="48"/>
      <c r="U46" s="48"/>
    </row>
    <row r="47" spans="1:21" ht="30.75" customHeight="1">
      <c r="A47" s="48"/>
      <c r="B47" s="1228"/>
      <c r="C47" s="1229"/>
      <c r="D47" s="62"/>
      <c r="E47" s="1210" t="s">
        <v>14</v>
      </c>
      <c r="F47" s="1210"/>
      <c r="G47" s="1210"/>
      <c r="H47" s="1210"/>
      <c r="I47" s="1210"/>
      <c r="J47" s="1211"/>
      <c r="K47" s="63" t="s">
        <v>505</v>
      </c>
      <c r="L47" s="64" t="s">
        <v>505</v>
      </c>
      <c r="M47" s="64" t="s">
        <v>505</v>
      </c>
      <c r="N47" s="64" t="s">
        <v>505</v>
      </c>
      <c r="O47" s="65" t="s">
        <v>505</v>
      </c>
      <c r="P47" s="48"/>
      <c r="Q47" s="48"/>
      <c r="R47" s="48"/>
      <c r="S47" s="48"/>
      <c r="T47" s="48"/>
      <c r="U47" s="48"/>
    </row>
    <row r="48" spans="1:21" ht="30.75" customHeight="1">
      <c r="A48" s="48"/>
      <c r="B48" s="1228"/>
      <c r="C48" s="1229"/>
      <c r="D48" s="62"/>
      <c r="E48" s="1210" t="s">
        <v>15</v>
      </c>
      <c r="F48" s="1210"/>
      <c r="G48" s="1210"/>
      <c r="H48" s="1210"/>
      <c r="I48" s="1210"/>
      <c r="J48" s="1211"/>
      <c r="K48" s="63">
        <v>1687</v>
      </c>
      <c r="L48" s="64">
        <v>1631</v>
      </c>
      <c r="M48" s="64">
        <v>1591</v>
      </c>
      <c r="N48" s="64">
        <v>1602</v>
      </c>
      <c r="O48" s="65">
        <v>1171</v>
      </c>
      <c r="P48" s="48"/>
      <c r="Q48" s="48"/>
      <c r="R48" s="48"/>
      <c r="S48" s="48"/>
      <c r="T48" s="48"/>
      <c r="U48" s="48"/>
    </row>
    <row r="49" spans="1:21" ht="30.75" customHeight="1">
      <c r="A49" s="48"/>
      <c r="B49" s="1228"/>
      <c r="C49" s="1229"/>
      <c r="D49" s="62"/>
      <c r="E49" s="1210" t="s">
        <v>16</v>
      </c>
      <c r="F49" s="1210"/>
      <c r="G49" s="1210"/>
      <c r="H49" s="1210"/>
      <c r="I49" s="1210"/>
      <c r="J49" s="1211"/>
      <c r="K49" s="63">
        <v>203</v>
      </c>
      <c r="L49" s="64">
        <v>202</v>
      </c>
      <c r="M49" s="64">
        <v>190</v>
      </c>
      <c r="N49" s="64">
        <v>171</v>
      </c>
      <c r="O49" s="65">
        <v>148</v>
      </c>
      <c r="P49" s="48"/>
      <c r="Q49" s="48"/>
      <c r="R49" s="48"/>
      <c r="S49" s="48"/>
      <c r="T49" s="48"/>
      <c r="U49" s="48"/>
    </row>
    <row r="50" spans="1:21" ht="30.75" customHeight="1">
      <c r="A50" s="48"/>
      <c r="B50" s="1228"/>
      <c r="C50" s="1229"/>
      <c r="D50" s="62"/>
      <c r="E50" s="1210" t="s">
        <v>17</v>
      </c>
      <c r="F50" s="1210"/>
      <c r="G50" s="1210"/>
      <c r="H50" s="1210"/>
      <c r="I50" s="1210"/>
      <c r="J50" s="1211"/>
      <c r="K50" s="63">
        <v>391</v>
      </c>
      <c r="L50" s="64">
        <v>327</v>
      </c>
      <c r="M50" s="64">
        <v>244</v>
      </c>
      <c r="N50" s="64">
        <v>236</v>
      </c>
      <c r="O50" s="65">
        <v>239</v>
      </c>
      <c r="P50" s="48"/>
      <c r="Q50" s="48"/>
      <c r="R50" s="48"/>
      <c r="S50" s="48"/>
      <c r="T50" s="48"/>
      <c r="U50" s="48"/>
    </row>
    <row r="51" spans="1:21" ht="30.75" customHeight="1">
      <c r="A51" s="48"/>
      <c r="B51" s="1230"/>
      <c r="C51" s="1231"/>
      <c r="D51" s="66"/>
      <c r="E51" s="1210" t="s">
        <v>18</v>
      </c>
      <c r="F51" s="1210"/>
      <c r="G51" s="1210"/>
      <c r="H51" s="1210"/>
      <c r="I51" s="1210"/>
      <c r="J51" s="1211"/>
      <c r="K51" s="63" t="s">
        <v>505</v>
      </c>
      <c r="L51" s="64" t="s">
        <v>505</v>
      </c>
      <c r="M51" s="64" t="s">
        <v>505</v>
      </c>
      <c r="N51" s="64" t="s">
        <v>505</v>
      </c>
      <c r="O51" s="65" t="s">
        <v>505</v>
      </c>
      <c r="P51" s="48"/>
      <c r="Q51" s="48"/>
      <c r="R51" s="48"/>
      <c r="S51" s="48"/>
      <c r="T51" s="48"/>
      <c r="U51" s="48"/>
    </row>
    <row r="52" spans="1:21" ht="30.75" customHeight="1">
      <c r="A52" s="48"/>
      <c r="B52" s="1208" t="s">
        <v>19</v>
      </c>
      <c r="C52" s="1209"/>
      <c r="D52" s="66"/>
      <c r="E52" s="1210" t="s">
        <v>20</v>
      </c>
      <c r="F52" s="1210"/>
      <c r="G52" s="1210"/>
      <c r="H52" s="1210"/>
      <c r="I52" s="1210"/>
      <c r="J52" s="1211"/>
      <c r="K52" s="63">
        <v>9793</v>
      </c>
      <c r="L52" s="64">
        <v>8909</v>
      </c>
      <c r="M52" s="64">
        <v>8939</v>
      </c>
      <c r="N52" s="64">
        <v>8507</v>
      </c>
      <c r="O52" s="65">
        <v>8195</v>
      </c>
      <c r="P52" s="48"/>
      <c r="Q52" s="48"/>
      <c r="R52" s="48"/>
      <c r="S52" s="48"/>
      <c r="T52" s="48"/>
      <c r="U52" s="48"/>
    </row>
    <row r="53" spans="1:21" ht="30.75" customHeight="1" thickBot="1">
      <c r="A53" s="48"/>
      <c r="B53" s="1212" t="s">
        <v>21</v>
      </c>
      <c r="C53" s="1213"/>
      <c r="D53" s="67"/>
      <c r="E53" s="1214" t="s">
        <v>22</v>
      </c>
      <c r="F53" s="1214"/>
      <c r="G53" s="1214"/>
      <c r="H53" s="1214"/>
      <c r="I53" s="1214"/>
      <c r="J53" s="1215"/>
      <c r="K53" s="68">
        <v>-1440</v>
      </c>
      <c r="L53" s="69">
        <v>-697</v>
      </c>
      <c r="M53" s="69">
        <v>-653</v>
      </c>
      <c r="N53" s="69">
        <v>-21</v>
      </c>
      <c r="O53" s="70">
        <v>-10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c r="B57" s="1216" t="s">
        <v>25</v>
      </c>
      <c r="C57" s="1217"/>
      <c r="D57" s="1220" t="s">
        <v>26</v>
      </c>
      <c r="E57" s="1221"/>
      <c r="F57" s="1221"/>
      <c r="G57" s="1221"/>
      <c r="H57" s="1221"/>
      <c r="I57" s="1221"/>
      <c r="J57" s="1222"/>
      <c r="K57" s="82" t="s">
        <v>591</v>
      </c>
      <c r="L57" s="83" t="s">
        <v>505</v>
      </c>
      <c r="M57" s="83" t="s">
        <v>505</v>
      </c>
      <c r="N57" s="83" t="s">
        <v>505</v>
      </c>
      <c r="O57" s="84" t="s">
        <v>505</v>
      </c>
    </row>
    <row r="58" spans="1:21" ht="31.5" customHeight="1" thickBot="1">
      <c r="B58" s="1218"/>
      <c r="C58" s="1219"/>
      <c r="D58" s="1223" t="s">
        <v>27</v>
      </c>
      <c r="E58" s="1224"/>
      <c r="F58" s="1224"/>
      <c r="G58" s="1224"/>
      <c r="H58" s="1224"/>
      <c r="I58" s="1224"/>
      <c r="J58" s="1225"/>
      <c r="K58" s="85" t="s">
        <v>505</v>
      </c>
      <c r="L58" s="86" t="s">
        <v>505</v>
      </c>
      <c r="M58" s="86" t="s">
        <v>505</v>
      </c>
      <c r="N58" s="86" t="s">
        <v>505</v>
      </c>
      <c r="O58" s="87" t="s">
        <v>505</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2UBhQcnCA6S63s7xPfdqOuHNQo8T4FwsWx9Lo6FR1KSGFH3sLpNLRwhCgTVPO55XiRqwVQqxO+KWCEoK26M1g==" saltValue="NZ0IyLlFeYXow3G5uoPzP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546</v>
      </c>
      <c r="J40" s="99" t="s">
        <v>547</v>
      </c>
      <c r="K40" s="99" t="s">
        <v>548</v>
      </c>
      <c r="L40" s="99" t="s">
        <v>549</v>
      </c>
      <c r="M40" s="100" t="s">
        <v>550</v>
      </c>
    </row>
    <row r="41" spans="2:13" ht="27.75" customHeight="1">
      <c r="B41" s="1246" t="s">
        <v>30</v>
      </c>
      <c r="C41" s="1247"/>
      <c r="D41" s="101"/>
      <c r="E41" s="1248" t="s">
        <v>31</v>
      </c>
      <c r="F41" s="1248"/>
      <c r="G41" s="1248"/>
      <c r="H41" s="1249"/>
      <c r="I41" s="102">
        <v>73810</v>
      </c>
      <c r="J41" s="103">
        <v>75194</v>
      </c>
      <c r="K41" s="103">
        <v>74361</v>
      </c>
      <c r="L41" s="103">
        <v>74424</v>
      </c>
      <c r="M41" s="104">
        <v>75563</v>
      </c>
    </row>
    <row r="42" spans="2:13" ht="27.75" customHeight="1">
      <c r="B42" s="1236"/>
      <c r="C42" s="1237"/>
      <c r="D42" s="105"/>
      <c r="E42" s="1240" t="s">
        <v>32</v>
      </c>
      <c r="F42" s="1240"/>
      <c r="G42" s="1240"/>
      <c r="H42" s="1241"/>
      <c r="I42" s="106">
        <v>2799</v>
      </c>
      <c r="J42" s="107">
        <v>2594</v>
      </c>
      <c r="K42" s="107">
        <v>2283</v>
      </c>
      <c r="L42" s="107">
        <v>2374</v>
      </c>
      <c r="M42" s="108">
        <v>2284</v>
      </c>
    </row>
    <row r="43" spans="2:13" ht="27.75" customHeight="1">
      <c r="B43" s="1236"/>
      <c r="C43" s="1237"/>
      <c r="D43" s="105"/>
      <c r="E43" s="1240" t="s">
        <v>33</v>
      </c>
      <c r="F43" s="1240"/>
      <c r="G43" s="1240"/>
      <c r="H43" s="1241"/>
      <c r="I43" s="106">
        <v>29189</v>
      </c>
      <c r="J43" s="107">
        <v>28742</v>
      </c>
      <c r="K43" s="107">
        <v>27463</v>
      </c>
      <c r="L43" s="107">
        <v>26331</v>
      </c>
      <c r="M43" s="108">
        <v>23388</v>
      </c>
    </row>
    <row r="44" spans="2:13" ht="27.75" customHeight="1">
      <c r="B44" s="1236"/>
      <c r="C44" s="1237"/>
      <c r="D44" s="105"/>
      <c r="E44" s="1240" t="s">
        <v>34</v>
      </c>
      <c r="F44" s="1240"/>
      <c r="G44" s="1240"/>
      <c r="H44" s="1241"/>
      <c r="I44" s="106">
        <v>909</v>
      </c>
      <c r="J44" s="107">
        <v>729</v>
      </c>
      <c r="K44" s="107">
        <v>536</v>
      </c>
      <c r="L44" s="107">
        <v>361</v>
      </c>
      <c r="M44" s="108">
        <v>202</v>
      </c>
    </row>
    <row r="45" spans="2:13" ht="27.75" customHeight="1">
      <c r="B45" s="1236"/>
      <c r="C45" s="1237"/>
      <c r="D45" s="105"/>
      <c r="E45" s="1240" t="s">
        <v>35</v>
      </c>
      <c r="F45" s="1240"/>
      <c r="G45" s="1240"/>
      <c r="H45" s="1241"/>
      <c r="I45" s="106">
        <v>14378</v>
      </c>
      <c r="J45" s="107">
        <v>14347</v>
      </c>
      <c r="K45" s="107">
        <v>14057</v>
      </c>
      <c r="L45" s="107">
        <v>13944</v>
      </c>
      <c r="M45" s="108">
        <v>13886</v>
      </c>
    </row>
    <row r="46" spans="2:13" ht="27.75" customHeight="1">
      <c r="B46" s="1236"/>
      <c r="C46" s="1237"/>
      <c r="D46" s="109"/>
      <c r="E46" s="1240" t="s">
        <v>36</v>
      </c>
      <c r="F46" s="1240"/>
      <c r="G46" s="1240"/>
      <c r="H46" s="1241"/>
      <c r="I46" s="106" t="s">
        <v>505</v>
      </c>
      <c r="J46" s="107" t="s">
        <v>505</v>
      </c>
      <c r="K46" s="107">
        <v>196</v>
      </c>
      <c r="L46" s="107" t="s">
        <v>505</v>
      </c>
      <c r="M46" s="108" t="s">
        <v>505</v>
      </c>
    </row>
    <row r="47" spans="2:13" ht="27.75" customHeight="1">
      <c r="B47" s="1236"/>
      <c r="C47" s="1237"/>
      <c r="D47" s="110"/>
      <c r="E47" s="1250" t="s">
        <v>37</v>
      </c>
      <c r="F47" s="1251"/>
      <c r="G47" s="1251"/>
      <c r="H47" s="1252"/>
      <c r="I47" s="106" t="s">
        <v>505</v>
      </c>
      <c r="J47" s="107" t="s">
        <v>505</v>
      </c>
      <c r="K47" s="107" t="s">
        <v>505</v>
      </c>
      <c r="L47" s="107" t="s">
        <v>505</v>
      </c>
      <c r="M47" s="108" t="s">
        <v>505</v>
      </c>
    </row>
    <row r="48" spans="2:13" ht="27.75" customHeight="1">
      <c r="B48" s="1236"/>
      <c r="C48" s="1237"/>
      <c r="D48" s="105"/>
      <c r="E48" s="1240" t="s">
        <v>38</v>
      </c>
      <c r="F48" s="1240"/>
      <c r="G48" s="1240"/>
      <c r="H48" s="1241"/>
      <c r="I48" s="106" t="s">
        <v>505</v>
      </c>
      <c r="J48" s="107" t="s">
        <v>505</v>
      </c>
      <c r="K48" s="107" t="s">
        <v>505</v>
      </c>
      <c r="L48" s="107" t="s">
        <v>505</v>
      </c>
      <c r="M48" s="108" t="s">
        <v>505</v>
      </c>
    </row>
    <row r="49" spans="2:13" ht="27.75" customHeight="1">
      <c r="B49" s="1238"/>
      <c r="C49" s="1239"/>
      <c r="D49" s="105"/>
      <c r="E49" s="1240" t="s">
        <v>39</v>
      </c>
      <c r="F49" s="1240"/>
      <c r="G49" s="1240"/>
      <c r="H49" s="1241"/>
      <c r="I49" s="106" t="s">
        <v>505</v>
      </c>
      <c r="J49" s="107" t="s">
        <v>505</v>
      </c>
      <c r="K49" s="107" t="s">
        <v>505</v>
      </c>
      <c r="L49" s="107" t="s">
        <v>505</v>
      </c>
      <c r="M49" s="108" t="s">
        <v>505</v>
      </c>
    </row>
    <row r="50" spans="2:13" ht="27.75" customHeight="1">
      <c r="B50" s="1234" t="s">
        <v>40</v>
      </c>
      <c r="C50" s="1235"/>
      <c r="D50" s="111"/>
      <c r="E50" s="1240" t="s">
        <v>41</v>
      </c>
      <c r="F50" s="1240"/>
      <c r="G50" s="1240"/>
      <c r="H50" s="1241"/>
      <c r="I50" s="106">
        <v>14212</v>
      </c>
      <c r="J50" s="107">
        <v>16343</v>
      </c>
      <c r="K50" s="107">
        <v>18443</v>
      </c>
      <c r="L50" s="107">
        <v>21386</v>
      </c>
      <c r="M50" s="108">
        <v>24612</v>
      </c>
    </row>
    <row r="51" spans="2:13" ht="27.75" customHeight="1">
      <c r="B51" s="1236"/>
      <c r="C51" s="1237"/>
      <c r="D51" s="105"/>
      <c r="E51" s="1240" t="s">
        <v>42</v>
      </c>
      <c r="F51" s="1240"/>
      <c r="G51" s="1240"/>
      <c r="H51" s="1241"/>
      <c r="I51" s="106">
        <v>25843</v>
      </c>
      <c r="J51" s="107">
        <v>25519</v>
      </c>
      <c r="K51" s="107">
        <v>22852</v>
      </c>
      <c r="L51" s="107">
        <v>20062</v>
      </c>
      <c r="M51" s="108">
        <v>18094</v>
      </c>
    </row>
    <row r="52" spans="2:13" ht="27.75" customHeight="1">
      <c r="B52" s="1238"/>
      <c r="C52" s="1239"/>
      <c r="D52" s="105"/>
      <c r="E52" s="1240" t="s">
        <v>43</v>
      </c>
      <c r="F52" s="1240"/>
      <c r="G52" s="1240"/>
      <c r="H52" s="1241"/>
      <c r="I52" s="106">
        <v>82649</v>
      </c>
      <c r="J52" s="107">
        <v>80885</v>
      </c>
      <c r="K52" s="107">
        <v>79120</v>
      </c>
      <c r="L52" s="107">
        <v>78194</v>
      </c>
      <c r="M52" s="108">
        <v>77870</v>
      </c>
    </row>
    <row r="53" spans="2:13" ht="27.75" customHeight="1" thickBot="1">
      <c r="B53" s="1242" t="s">
        <v>44</v>
      </c>
      <c r="C53" s="1243"/>
      <c r="D53" s="112"/>
      <c r="E53" s="1244" t="s">
        <v>45</v>
      </c>
      <c r="F53" s="1244"/>
      <c r="G53" s="1244"/>
      <c r="H53" s="1245"/>
      <c r="I53" s="113">
        <v>-1620</v>
      </c>
      <c r="J53" s="114">
        <v>-1140</v>
      </c>
      <c r="K53" s="114">
        <v>-1520</v>
      </c>
      <c r="L53" s="114">
        <v>-2207</v>
      </c>
      <c r="M53" s="115">
        <v>-5254</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XdpVZJFG3g17dgcM6oJu2jJfCKtw18nHQdb1/kwl0HsekTCSe2WI/F5UPragdIOsuD+H9mQYGCfQWMOKFmJjQ==" saltValue="0PWxPzwH49DOAGepEI7U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548</v>
      </c>
      <c r="G54" s="124" t="s">
        <v>549</v>
      </c>
      <c r="H54" s="125" t="s">
        <v>550</v>
      </c>
    </row>
    <row r="55" spans="2:8" ht="52.5" customHeight="1">
      <c r="B55" s="126"/>
      <c r="C55" s="1261" t="s">
        <v>48</v>
      </c>
      <c r="D55" s="1261"/>
      <c r="E55" s="1262"/>
      <c r="F55" s="127">
        <v>7529</v>
      </c>
      <c r="G55" s="127">
        <v>9699</v>
      </c>
      <c r="H55" s="128">
        <v>9524</v>
      </c>
    </row>
    <row r="56" spans="2:8" ht="52.5" customHeight="1">
      <c r="B56" s="129"/>
      <c r="C56" s="1263" t="s">
        <v>49</v>
      </c>
      <c r="D56" s="1263"/>
      <c r="E56" s="1264"/>
      <c r="F56" s="130" t="s">
        <v>505</v>
      </c>
      <c r="G56" s="130" t="s">
        <v>505</v>
      </c>
      <c r="H56" s="131" t="s">
        <v>505</v>
      </c>
    </row>
    <row r="57" spans="2:8" ht="53.25" customHeight="1">
      <c r="B57" s="129"/>
      <c r="C57" s="1265" t="s">
        <v>50</v>
      </c>
      <c r="D57" s="1265"/>
      <c r="E57" s="1266"/>
      <c r="F57" s="132">
        <v>5991</v>
      </c>
      <c r="G57" s="132">
        <v>8876</v>
      </c>
      <c r="H57" s="133">
        <v>12068</v>
      </c>
    </row>
    <row r="58" spans="2:8" ht="45.75" customHeight="1">
      <c r="B58" s="134"/>
      <c r="C58" s="1253" t="s">
        <v>587</v>
      </c>
      <c r="D58" s="1254"/>
      <c r="E58" s="1255"/>
      <c r="F58" s="135">
        <v>2256</v>
      </c>
      <c r="G58" s="135">
        <v>4669</v>
      </c>
      <c r="H58" s="136">
        <v>6951</v>
      </c>
    </row>
    <row r="59" spans="2:8" ht="45.75" customHeight="1">
      <c r="B59" s="134"/>
      <c r="C59" s="1253" t="s">
        <v>588</v>
      </c>
      <c r="D59" s="1254"/>
      <c r="E59" s="1255"/>
      <c r="F59" s="135">
        <v>1695</v>
      </c>
      <c r="G59" s="135">
        <v>1833</v>
      </c>
      <c r="H59" s="136">
        <v>1992</v>
      </c>
    </row>
    <row r="60" spans="2:8" ht="45.75" customHeight="1">
      <c r="B60" s="134"/>
      <c r="C60" s="1253" t="s">
        <v>589</v>
      </c>
      <c r="D60" s="1254"/>
      <c r="E60" s="1255"/>
      <c r="F60" s="135">
        <v>1826</v>
      </c>
      <c r="G60" s="135">
        <v>1776</v>
      </c>
      <c r="H60" s="136">
        <v>1680</v>
      </c>
    </row>
    <row r="61" spans="2:8" ht="45.75" customHeight="1">
      <c r="B61" s="134"/>
      <c r="C61" s="1253" t="s">
        <v>590</v>
      </c>
      <c r="D61" s="1254"/>
      <c r="E61" s="1255"/>
      <c r="F61" s="135">
        <v>100</v>
      </c>
      <c r="G61" s="135">
        <v>427</v>
      </c>
      <c r="H61" s="136">
        <v>998</v>
      </c>
    </row>
    <row r="62" spans="2:8" ht="45.75" customHeight="1" thickBot="1">
      <c r="B62" s="137"/>
      <c r="C62" s="1256" t="s">
        <v>592</v>
      </c>
      <c r="D62" s="1257"/>
      <c r="E62" s="1258"/>
      <c r="F62" s="138" t="s">
        <v>595</v>
      </c>
      <c r="G62" s="138" t="s">
        <v>595</v>
      </c>
      <c r="H62" s="139">
        <v>250</v>
      </c>
    </row>
    <row r="63" spans="2:8" ht="52.5" customHeight="1" thickBot="1">
      <c r="B63" s="140"/>
      <c r="C63" s="1259" t="s">
        <v>51</v>
      </c>
      <c r="D63" s="1259"/>
      <c r="E63" s="1260"/>
      <c r="F63" s="141">
        <v>13520</v>
      </c>
      <c r="G63" s="141">
        <v>18575</v>
      </c>
      <c r="H63" s="142">
        <v>21592</v>
      </c>
    </row>
    <row r="64" spans="2:8" ht="15" customHeight="1"/>
    <row r="65" ht="0" hidden="1" customHeight="1"/>
    <row r="66" ht="0" hidden="1" customHeight="1"/>
  </sheetData>
  <sheetProtection algorithmName="SHA-512" hashValue="/gFiExWGLTivCOVxL7Z0QnRr46oBDMdzJFkTID0TFdAJ1BTYgquX4kfcyrgWIrr9IC1hS7lrKwZgvYesl3/ePQ==" saltValue="EYIK1guk3LyWV6Rnm5a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543</v>
      </c>
      <c r="G2" s="156"/>
      <c r="H2" s="157"/>
    </row>
    <row r="3" spans="1:8">
      <c r="A3" s="153" t="s">
        <v>536</v>
      </c>
      <c r="B3" s="158"/>
      <c r="C3" s="159"/>
      <c r="D3" s="160">
        <v>31931</v>
      </c>
      <c r="E3" s="161"/>
      <c r="F3" s="162">
        <v>45117</v>
      </c>
      <c r="G3" s="163"/>
      <c r="H3" s="164"/>
    </row>
    <row r="4" spans="1:8">
      <c r="A4" s="165"/>
      <c r="B4" s="166"/>
      <c r="C4" s="167"/>
      <c r="D4" s="168">
        <v>20127</v>
      </c>
      <c r="E4" s="169"/>
      <c r="F4" s="170">
        <v>25589</v>
      </c>
      <c r="G4" s="171"/>
      <c r="H4" s="172"/>
    </row>
    <row r="5" spans="1:8">
      <c r="A5" s="153" t="s">
        <v>538</v>
      </c>
      <c r="B5" s="158"/>
      <c r="C5" s="159"/>
      <c r="D5" s="160">
        <v>28331</v>
      </c>
      <c r="E5" s="161"/>
      <c r="F5" s="162">
        <v>43532</v>
      </c>
      <c r="G5" s="163"/>
      <c r="H5" s="164"/>
    </row>
    <row r="6" spans="1:8">
      <c r="A6" s="165"/>
      <c r="B6" s="166"/>
      <c r="C6" s="167"/>
      <c r="D6" s="168">
        <v>19236</v>
      </c>
      <c r="E6" s="169"/>
      <c r="F6" s="170">
        <v>25435</v>
      </c>
      <c r="G6" s="171"/>
      <c r="H6" s="172"/>
    </row>
    <row r="7" spans="1:8">
      <c r="A7" s="153" t="s">
        <v>539</v>
      </c>
      <c r="B7" s="158"/>
      <c r="C7" s="159"/>
      <c r="D7" s="160">
        <v>21024</v>
      </c>
      <c r="E7" s="161"/>
      <c r="F7" s="162">
        <v>39893</v>
      </c>
      <c r="G7" s="163"/>
      <c r="H7" s="164"/>
    </row>
    <row r="8" spans="1:8">
      <c r="A8" s="165"/>
      <c r="B8" s="166"/>
      <c r="C8" s="167"/>
      <c r="D8" s="168">
        <v>15543</v>
      </c>
      <c r="E8" s="169"/>
      <c r="F8" s="170">
        <v>26170</v>
      </c>
      <c r="G8" s="171"/>
      <c r="H8" s="172"/>
    </row>
    <row r="9" spans="1:8">
      <c r="A9" s="153" t="s">
        <v>540</v>
      </c>
      <c r="B9" s="158"/>
      <c r="C9" s="159"/>
      <c r="D9" s="160">
        <v>29223</v>
      </c>
      <c r="E9" s="161"/>
      <c r="F9" s="162">
        <v>41080</v>
      </c>
      <c r="G9" s="163"/>
      <c r="H9" s="164"/>
    </row>
    <row r="10" spans="1:8">
      <c r="A10" s="165"/>
      <c r="B10" s="166"/>
      <c r="C10" s="167"/>
      <c r="D10" s="168">
        <v>16753</v>
      </c>
      <c r="E10" s="169"/>
      <c r="F10" s="170">
        <v>27265</v>
      </c>
      <c r="G10" s="171"/>
      <c r="H10" s="172"/>
    </row>
    <row r="11" spans="1:8">
      <c r="A11" s="153" t="s">
        <v>541</v>
      </c>
      <c r="B11" s="158"/>
      <c r="C11" s="159"/>
      <c r="D11" s="160">
        <v>35602</v>
      </c>
      <c r="E11" s="161"/>
      <c r="F11" s="162">
        <v>33173</v>
      </c>
      <c r="G11" s="163"/>
      <c r="H11" s="164"/>
    </row>
    <row r="12" spans="1:8">
      <c r="A12" s="165"/>
      <c r="B12" s="166"/>
      <c r="C12" s="173"/>
      <c r="D12" s="168">
        <v>22142</v>
      </c>
      <c r="E12" s="169"/>
      <c r="F12" s="170">
        <v>20353</v>
      </c>
      <c r="G12" s="171"/>
      <c r="H12" s="172"/>
    </row>
    <row r="13" spans="1:8">
      <c r="A13" s="153"/>
      <c r="B13" s="158"/>
      <c r="C13" s="174"/>
      <c r="D13" s="175">
        <v>29222</v>
      </c>
      <c r="E13" s="176"/>
      <c r="F13" s="177">
        <v>40559</v>
      </c>
      <c r="G13" s="178"/>
      <c r="H13" s="164"/>
    </row>
    <row r="14" spans="1:8">
      <c r="A14" s="165"/>
      <c r="B14" s="166"/>
      <c r="C14" s="167"/>
      <c r="D14" s="168">
        <v>18760</v>
      </c>
      <c r="E14" s="169"/>
      <c r="F14" s="170">
        <v>24962</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5.62</v>
      </c>
      <c r="C19" s="179">
        <f>ROUND(VALUE(SUBSTITUTE(実質収支比率等に係る経年分析!G$48,"▲","-")),2)</f>
        <v>5.98</v>
      </c>
      <c r="D19" s="179">
        <f>ROUND(VALUE(SUBSTITUTE(実質収支比率等に係る経年分析!H$48,"▲","-")),2)</f>
        <v>5.65</v>
      </c>
      <c r="E19" s="179">
        <f>ROUND(VALUE(SUBSTITUTE(実質収支比率等に係る経年分析!I$48,"▲","-")),2)</f>
        <v>5.86</v>
      </c>
      <c r="F19" s="179">
        <f>ROUND(VALUE(SUBSTITUTE(実質収支比率等に係る経年分析!J$48,"▲","-")),2)</f>
        <v>3.02</v>
      </c>
    </row>
    <row r="20" spans="1:11">
      <c r="A20" s="179" t="s">
        <v>55</v>
      </c>
      <c r="B20" s="179">
        <f>ROUND(VALUE(SUBSTITUTE(実質収支比率等に係る経年分析!F$47,"▲","-")),2)</f>
        <v>7.07</v>
      </c>
      <c r="C20" s="179">
        <f>ROUND(VALUE(SUBSTITUTE(実質収支比率等に係る経年分析!G$47,"▲","-")),2)</f>
        <v>8.77</v>
      </c>
      <c r="D20" s="179">
        <f>ROUND(VALUE(SUBSTITUTE(実質収支比率等に係る経年分析!H$47,"▲","-")),2)</f>
        <v>9.75</v>
      </c>
      <c r="E20" s="179">
        <f>ROUND(VALUE(SUBSTITUTE(実質収支比率等に係る経年分析!I$47,"▲","-")),2)</f>
        <v>12.34</v>
      </c>
      <c r="F20" s="179">
        <f>ROUND(VALUE(SUBSTITUTE(実質収支比率等に係る経年分析!J$47,"▲","-")),2)</f>
        <v>11.99</v>
      </c>
    </row>
    <row r="21" spans="1:11">
      <c r="A21" s="179" t="s">
        <v>56</v>
      </c>
      <c r="B21" s="179">
        <f>IF(ISNUMBER(VALUE(SUBSTITUTE(実質収支比率等に係る経年分析!F$49,"▲","-"))),ROUND(VALUE(SUBSTITUTE(実質収支比率等に係る経年分析!F$49,"▲","-")),2),NA())</f>
        <v>-1.23</v>
      </c>
      <c r="C21" s="179">
        <f>IF(ISNUMBER(VALUE(SUBSTITUTE(実質収支比率等に係る経年分析!G$49,"▲","-"))),ROUND(VALUE(SUBSTITUTE(実質収支比率等に係る経年分析!G$49,"▲","-")),2),NA())</f>
        <v>2.1800000000000002</v>
      </c>
      <c r="D21" s="179">
        <f>IF(ISNUMBER(VALUE(SUBSTITUTE(実質収支比率等に係る経年分析!H$49,"▲","-"))),ROUND(VALUE(SUBSTITUTE(実質収支比率等に係る経年分析!H$49,"▲","-")),2),NA())</f>
        <v>0.76</v>
      </c>
      <c r="E21" s="179">
        <f>IF(ISNUMBER(VALUE(SUBSTITUTE(実質収支比率等に係る経年分析!I$49,"▲","-"))),ROUND(VALUE(SUBSTITUTE(実質収支比率等に係る経年分析!I$49,"▲","-")),2),NA())</f>
        <v>3.08</v>
      </c>
      <c r="F21" s="179">
        <f>IF(ISNUMBER(VALUE(SUBSTITUTE(実質収支比率等に係る経年分析!J$49,"▲","-"))),ROUND(VALUE(SUBSTITUTE(実質収支比率等に係る経年分析!J$49,"▲","-")),2),NA())</f>
        <v>-3.01</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町田市後期高齢者医療事業会計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7.0000000000000007E-2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0.09</v>
      </c>
    </row>
    <row r="32" spans="1:11">
      <c r="A32" s="180" t="str">
        <f>IF(連結実質赤字比率に係る赤字・黒字の構成分析!C$38="",NA(),連結実質赤字比率に係る赤字・黒字の構成分析!C$38)</f>
        <v>町田市下水道事業会計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0.13</v>
      </c>
    </row>
    <row r="33" spans="1:16">
      <c r="A33" s="180" t="str">
        <f>IF(連結実質赤字比率に係る赤字・黒字の構成分析!C$37="",NA(),連結実質赤字比率に係る赤字・黒字の構成分析!C$37)</f>
        <v>町田市介護保険事業会計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1.55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1.08</v>
      </c>
    </row>
    <row r="34" spans="1:16">
      <c r="A34" s="180" t="str">
        <f>IF(連結実質赤字比率に係る赤字・黒字の構成分析!C$36="",NA(),連結実質赤字比率に係る赤字・黒字の構成分析!C$36)</f>
        <v>町田市国民健康保険事業会計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2.66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1.1000000000000001</v>
      </c>
    </row>
    <row r="35" spans="1:16">
      <c r="A35" s="180" t="str">
        <f>IF(連結実質赤字比率に係る赤字・黒字の構成分析!C$35="",NA(),連結実質赤字比率に係る赤字・黒字の構成分析!C$35)</f>
        <v>町田市病院事業会計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4.38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3.95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2.63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2.63</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5.62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5.97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5.64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5.86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3.02</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9793</v>
      </c>
      <c r="E42" s="181"/>
      <c r="F42" s="181"/>
      <c r="G42" s="181">
        <f>'実質公債費比率（分子）の構造'!L$52</f>
        <v>8909</v>
      </c>
      <c r="H42" s="181"/>
      <c r="I42" s="181"/>
      <c r="J42" s="181">
        <f>'実質公債費比率（分子）の構造'!M$52</f>
        <v>8939</v>
      </c>
      <c r="K42" s="181"/>
      <c r="L42" s="181"/>
      <c r="M42" s="181">
        <f>'実質公債費比率（分子）の構造'!N$52</f>
        <v>8507</v>
      </c>
      <c r="N42" s="181"/>
      <c r="O42" s="181"/>
      <c r="P42" s="181">
        <f>'実質公債費比率（分子）の構造'!O$52</f>
        <v>8195</v>
      </c>
    </row>
    <row r="43" spans="1:16">
      <c r="A43" s="181" t="s">
        <v>18</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391</v>
      </c>
      <c r="C44" s="181"/>
      <c r="D44" s="181"/>
      <c r="E44" s="181">
        <f>'実質公債費比率（分子）の構造'!L$50</f>
        <v>327</v>
      </c>
      <c r="F44" s="181"/>
      <c r="G44" s="181"/>
      <c r="H44" s="181">
        <f>'実質公債費比率（分子）の構造'!M$50</f>
        <v>244</v>
      </c>
      <c r="I44" s="181"/>
      <c r="J44" s="181"/>
      <c r="K44" s="181">
        <f>'実質公債費比率（分子）の構造'!N$50</f>
        <v>236</v>
      </c>
      <c r="L44" s="181"/>
      <c r="M44" s="181"/>
      <c r="N44" s="181">
        <f>'実質公債費比率（分子）の構造'!O$50</f>
        <v>239</v>
      </c>
      <c r="O44" s="181"/>
      <c r="P44" s="181"/>
    </row>
    <row r="45" spans="1:16">
      <c r="A45" s="181" t="s">
        <v>65</v>
      </c>
      <c r="B45" s="181">
        <f>'実質公債費比率（分子）の構造'!K$49</f>
        <v>203</v>
      </c>
      <c r="C45" s="181"/>
      <c r="D45" s="181"/>
      <c r="E45" s="181">
        <f>'実質公債費比率（分子）の構造'!L$49</f>
        <v>202</v>
      </c>
      <c r="F45" s="181"/>
      <c r="G45" s="181"/>
      <c r="H45" s="181">
        <f>'実質公債費比率（分子）の構造'!M$49</f>
        <v>190</v>
      </c>
      <c r="I45" s="181"/>
      <c r="J45" s="181"/>
      <c r="K45" s="181">
        <f>'実質公債費比率（分子）の構造'!N$49</f>
        <v>171</v>
      </c>
      <c r="L45" s="181"/>
      <c r="M45" s="181"/>
      <c r="N45" s="181">
        <f>'実質公債費比率（分子）の構造'!O$49</f>
        <v>148</v>
      </c>
      <c r="O45" s="181"/>
      <c r="P45" s="181"/>
    </row>
    <row r="46" spans="1:16">
      <c r="A46" s="181" t="s">
        <v>66</v>
      </c>
      <c r="B46" s="181">
        <f>'実質公債費比率（分子）の構造'!K$48</f>
        <v>1687</v>
      </c>
      <c r="C46" s="181"/>
      <c r="D46" s="181"/>
      <c r="E46" s="181">
        <f>'実質公債費比率（分子）の構造'!L$48</f>
        <v>1631</v>
      </c>
      <c r="F46" s="181"/>
      <c r="G46" s="181"/>
      <c r="H46" s="181">
        <f>'実質公債費比率（分子）の構造'!M$48</f>
        <v>1591</v>
      </c>
      <c r="I46" s="181"/>
      <c r="J46" s="181"/>
      <c r="K46" s="181">
        <f>'実質公債費比率（分子）の構造'!N$48</f>
        <v>1602</v>
      </c>
      <c r="L46" s="181"/>
      <c r="M46" s="181"/>
      <c r="N46" s="181">
        <f>'実質公債費比率（分子）の構造'!O$48</f>
        <v>1171</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6072</v>
      </c>
      <c r="C49" s="181"/>
      <c r="D49" s="181"/>
      <c r="E49" s="181">
        <f>'実質公債費比率（分子）の構造'!L$45</f>
        <v>6052</v>
      </c>
      <c r="F49" s="181"/>
      <c r="G49" s="181"/>
      <c r="H49" s="181">
        <f>'実質公債費比率（分子）の構造'!M$45</f>
        <v>6261</v>
      </c>
      <c r="I49" s="181"/>
      <c r="J49" s="181"/>
      <c r="K49" s="181">
        <f>'実質公債費比率（分子）の構造'!N$45</f>
        <v>6477</v>
      </c>
      <c r="L49" s="181"/>
      <c r="M49" s="181"/>
      <c r="N49" s="181">
        <f>'実質公債費比率（分子）の構造'!O$45</f>
        <v>6627</v>
      </c>
      <c r="O49" s="181"/>
      <c r="P49" s="181"/>
    </row>
    <row r="50" spans="1:16">
      <c r="A50" s="181" t="s">
        <v>70</v>
      </c>
      <c r="B50" s="181" t="e">
        <f>NA()</f>
        <v>#N/A</v>
      </c>
      <c r="C50" s="181">
        <f>IF(ISNUMBER('実質公債費比率（分子）の構造'!K$53),'実質公債費比率（分子）の構造'!K$53,NA())</f>
        <v>-1440</v>
      </c>
      <c r="D50" s="181" t="e">
        <f>NA()</f>
        <v>#N/A</v>
      </c>
      <c r="E50" s="181" t="e">
        <f>NA()</f>
        <v>#N/A</v>
      </c>
      <c r="F50" s="181">
        <f>IF(ISNUMBER('実質公債費比率（分子）の構造'!L$53),'実質公債費比率（分子）の構造'!L$53,NA())</f>
        <v>-697</v>
      </c>
      <c r="G50" s="181" t="e">
        <f>NA()</f>
        <v>#N/A</v>
      </c>
      <c r="H50" s="181" t="e">
        <f>NA()</f>
        <v>#N/A</v>
      </c>
      <c r="I50" s="181">
        <f>IF(ISNUMBER('実質公債費比率（分子）の構造'!M$53),'実質公債費比率（分子）の構造'!M$53,NA())</f>
        <v>-653</v>
      </c>
      <c r="J50" s="181" t="e">
        <f>NA()</f>
        <v>#N/A</v>
      </c>
      <c r="K50" s="181" t="e">
        <f>NA()</f>
        <v>#N/A</v>
      </c>
      <c r="L50" s="181">
        <f>IF(ISNUMBER('実質公債費比率（分子）の構造'!N$53),'実質公債費比率（分子）の構造'!N$53,NA())</f>
        <v>-21</v>
      </c>
      <c r="M50" s="181" t="e">
        <f>NA()</f>
        <v>#N/A</v>
      </c>
      <c r="N50" s="181" t="e">
        <f>NA()</f>
        <v>#N/A</v>
      </c>
      <c r="O50" s="181">
        <f>IF(ISNUMBER('実質公債費比率（分子）の構造'!O$53),'実質公債費比率（分子）の構造'!O$53,NA())</f>
        <v>-10</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43</v>
      </c>
      <c r="B56" s="180"/>
      <c r="C56" s="180"/>
      <c r="D56" s="180">
        <f>'将来負担比率（分子）の構造'!I$52</f>
        <v>82649</v>
      </c>
      <c r="E56" s="180"/>
      <c r="F56" s="180"/>
      <c r="G56" s="180">
        <f>'将来負担比率（分子）の構造'!J$52</f>
        <v>80885</v>
      </c>
      <c r="H56" s="180"/>
      <c r="I56" s="180"/>
      <c r="J56" s="180">
        <f>'将来負担比率（分子）の構造'!K$52</f>
        <v>79120</v>
      </c>
      <c r="K56" s="180"/>
      <c r="L56" s="180"/>
      <c r="M56" s="180">
        <f>'将来負担比率（分子）の構造'!L$52</f>
        <v>78194</v>
      </c>
      <c r="N56" s="180"/>
      <c r="O56" s="180"/>
      <c r="P56" s="180">
        <f>'将来負担比率（分子）の構造'!M$52</f>
        <v>77870</v>
      </c>
    </row>
    <row r="57" spans="1:16">
      <c r="A57" s="180" t="s">
        <v>42</v>
      </c>
      <c r="B57" s="180"/>
      <c r="C57" s="180"/>
      <c r="D57" s="180">
        <f>'将来負担比率（分子）の構造'!I$51</f>
        <v>25843</v>
      </c>
      <c r="E57" s="180"/>
      <c r="F57" s="180"/>
      <c r="G57" s="180">
        <f>'将来負担比率（分子）の構造'!J$51</f>
        <v>25519</v>
      </c>
      <c r="H57" s="180"/>
      <c r="I57" s="180"/>
      <c r="J57" s="180">
        <f>'将来負担比率（分子）の構造'!K$51</f>
        <v>22852</v>
      </c>
      <c r="K57" s="180"/>
      <c r="L57" s="180"/>
      <c r="M57" s="180">
        <f>'将来負担比率（分子）の構造'!L$51</f>
        <v>20062</v>
      </c>
      <c r="N57" s="180"/>
      <c r="O57" s="180"/>
      <c r="P57" s="180">
        <f>'将来負担比率（分子）の構造'!M$51</f>
        <v>18094</v>
      </c>
    </row>
    <row r="58" spans="1:16">
      <c r="A58" s="180" t="s">
        <v>41</v>
      </c>
      <c r="B58" s="180"/>
      <c r="C58" s="180"/>
      <c r="D58" s="180">
        <f>'将来負担比率（分子）の構造'!I$50</f>
        <v>14212</v>
      </c>
      <c r="E58" s="180"/>
      <c r="F58" s="180"/>
      <c r="G58" s="180">
        <f>'将来負担比率（分子）の構造'!J$50</f>
        <v>16343</v>
      </c>
      <c r="H58" s="180"/>
      <c r="I58" s="180"/>
      <c r="J58" s="180">
        <f>'将来負担比率（分子）の構造'!K$50</f>
        <v>18443</v>
      </c>
      <c r="K58" s="180"/>
      <c r="L58" s="180"/>
      <c r="M58" s="180">
        <f>'将来負担比率（分子）の構造'!L$50</f>
        <v>21386</v>
      </c>
      <c r="N58" s="180"/>
      <c r="O58" s="180"/>
      <c r="P58" s="180">
        <f>'将来負担比率（分子）の構造'!M$50</f>
        <v>24612</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f>'将来負担比率（分子）の構造'!K$46</f>
        <v>196</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14378</v>
      </c>
      <c r="C62" s="180"/>
      <c r="D62" s="180"/>
      <c r="E62" s="180">
        <f>'将来負担比率（分子）の構造'!J$45</f>
        <v>14347</v>
      </c>
      <c r="F62" s="180"/>
      <c r="G62" s="180"/>
      <c r="H62" s="180">
        <f>'将来負担比率（分子）の構造'!K$45</f>
        <v>14057</v>
      </c>
      <c r="I62" s="180"/>
      <c r="J62" s="180"/>
      <c r="K62" s="180">
        <f>'将来負担比率（分子）の構造'!L$45</f>
        <v>13944</v>
      </c>
      <c r="L62" s="180"/>
      <c r="M62" s="180"/>
      <c r="N62" s="180">
        <f>'将来負担比率（分子）の構造'!M$45</f>
        <v>13886</v>
      </c>
      <c r="O62" s="180"/>
      <c r="P62" s="180"/>
    </row>
    <row r="63" spans="1:16">
      <c r="A63" s="180" t="s">
        <v>34</v>
      </c>
      <c r="B63" s="180">
        <f>'将来負担比率（分子）の構造'!I$44</f>
        <v>909</v>
      </c>
      <c r="C63" s="180"/>
      <c r="D63" s="180"/>
      <c r="E63" s="180">
        <f>'将来負担比率（分子）の構造'!J$44</f>
        <v>729</v>
      </c>
      <c r="F63" s="180"/>
      <c r="G63" s="180"/>
      <c r="H63" s="180">
        <f>'将来負担比率（分子）の構造'!K$44</f>
        <v>536</v>
      </c>
      <c r="I63" s="180"/>
      <c r="J63" s="180"/>
      <c r="K63" s="180">
        <f>'将来負担比率（分子）の構造'!L$44</f>
        <v>361</v>
      </c>
      <c r="L63" s="180"/>
      <c r="M63" s="180"/>
      <c r="N63" s="180">
        <f>'将来負担比率（分子）の構造'!M$44</f>
        <v>202</v>
      </c>
      <c r="O63" s="180"/>
      <c r="P63" s="180"/>
    </row>
    <row r="64" spans="1:16">
      <c r="A64" s="180" t="s">
        <v>33</v>
      </c>
      <c r="B64" s="180">
        <f>'将来負担比率（分子）の構造'!I$43</f>
        <v>29189</v>
      </c>
      <c r="C64" s="180"/>
      <c r="D64" s="180"/>
      <c r="E64" s="180">
        <f>'将来負担比率（分子）の構造'!J$43</f>
        <v>28742</v>
      </c>
      <c r="F64" s="180"/>
      <c r="G64" s="180"/>
      <c r="H64" s="180">
        <f>'将来負担比率（分子）の構造'!K$43</f>
        <v>27463</v>
      </c>
      <c r="I64" s="180"/>
      <c r="J64" s="180"/>
      <c r="K64" s="180">
        <f>'将来負担比率（分子）の構造'!L$43</f>
        <v>26331</v>
      </c>
      <c r="L64" s="180"/>
      <c r="M64" s="180"/>
      <c r="N64" s="180">
        <f>'将来負担比率（分子）の構造'!M$43</f>
        <v>23388</v>
      </c>
      <c r="O64" s="180"/>
      <c r="P64" s="180"/>
    </row>
    <row r="65" spans="1:16">
      <c r="A65" s="180" t="s">
        <v>32</v>
      </c>
      <c r="B65" s="180">
        <f>'将来負担比率（分子）の構造'!I$42</f>
        <v>2799</v>
      </c>
      <c r="C65" s="180"/>
      <c r="D65" s="180"/>
      <c r="E65" s="180">
        <f>'将来負担比率（分子）の構造'!J$42</f>
        <v>2594</v>
      </c>
      <c r="F65" s="180"/>
      <c r="G65" s="180"/>
      <c r="H65" s="180">
        <f>'将来負担比率（分子）の構造'!K$42</f>
        <v>2283</v>
      </c>
      <c r="I65" s="180"/>
      <c r="J65" s="180"/>
      <c r="K65" s="180">
        <f>'将来負担比率（分子）の構造'!L$42</f>
        <v>2374</v>
      </c>
      <c r="L65" s="180"/>
      <c r="M65" s="180"/>
      <c r="N65" s="180">
        <f>'将来負担比率（分子）の構造'!M$42</f>
        <v>2284</v>
      </c>
      <c r="O65" s="180"/>
      <c r="P65" s="180"/>
    </row>
    <row r="66" spans="1:16">
      <c r="A66" s="180" t="s">
        <v>31</v>
      </c>
      <c r="B66" s="180">
        <f>'将来負担比率（分子）の構造'!I$41</f>
        <v>73810</v>
      </c>
      <c r="C66" s="180"/>
      <c r="D66" s="180"/>
      <c r="E66" s="180">
        <f>'将来負担比率（分子）の構造'!J$41</f>
        <v>75194</v>
      </c>
      <c r="F66" s="180"/>
      <c r="G66" s="180"/>
      <c r="H66" s="180">
        <f>'将来負担比率（分子）の構造'!K$41</f>
        <v>74361</v>
      </c>
      <c r="I66" s="180"/>
      <c r="J66" s="180"/>
      <c r="K66" s="180">
        <f>'将来負担比率（分子）の構造'!L$41</f>
        <v>74424</v>
      </c>
      <c r="L66" s="180"/>
      <c r="M66" s="180"/>
      <c r="N66" s="180">
        <f>'将来負担比率（分子）の構造'!M$41</f>
        <v>75563</v>
      </c>
      <c r="O66" s="180"/>
      <c r="P66" s="180"/>
    </row>
    <row r="67" spans="1:16">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7529</v>
      </c>
      <c r="C72" s="184">
        <f>基金残高に係る経年分析!G55</f>
        <v>9699</v>
      </c>
      <c r="D72" s="184">
        <f>基金残高に係る経年分析!H55</f>
        <v>9524</v>
      </c>
    </row>
    <row r="73" spans="1:16">
      <c r="A73" s="183" t="s">
        <v>77</v>
      </c>
      <c r="B73" s="184" t="str">
        <f>基金残高に係る経年分析!F56</f>
        <v>-</v>
      </c>
      <c r="C73" s="184" t="str">
        <f>基金残高に係る経年分析!G56</f>
        <v>-</v>
      </c>
      <c r="D73" s="184" t="str">
        <f>基金残高に係る経年分析!H56</f>
        <v>-</v>
      </c>
    </row>
    <row r="74" spans="1:16">
      <c r="A74" s="183" t="s">
        <v>78</v>
      </c>
      <c r="B74" s="184">
        <f>基金残高に係る経年分析!F57</f>
        <v>5991</v>
      </c>
      <c r="C74" s="184">
        <f>基金残高に係る経年分析!G57</f>
        <v>8876</v>
      </c>
      <c r="D74" s="184">
        <f>基金残高に係る経年分析!H57</f>
        <v>12068</v>
      </c>
    </row>
  </sheetData>
  <sheetProtection algorithmName="SHA-512" hashValue="m8wuvfpwcD4cT+/rDU8MQgu/5v1Aw2U8TqtOVwFcA4wUng8Q3+lAwrWIkPSpNC6pvWuErFnxOAceTsL/nqkMxw==" saltValue="ZPdhvR8jL6P+My7L8iEz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216</v>
      </c>
      <c r="DI1" s="756"/>
      <c r="DJ1" s="756"/>
      <c r="DK1" s="756"/>
      <c r="DL1" s="756"/>
      <c r="DM1" s="756"/>
      <c r="DN1" s="757"/>
      <c r="DO1" s="225"/>
      <c r="DP1" s="755" t="s">
        <v>217</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219</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220</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221</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222</v>
      </c>
      <c r="S4" s="698"/>
      <c r="T4" s="698"/>
      <c r="U4" s="698"/>
      <c r="V4" s="698"/>
      <c r="W4" s="698"/>
      <c r="X4" s="698"/>
      <c r="Y4" s="699"/>
      <c r="Z4" s="697" t="s">
        <v>223</v>
      </c>
      <c r="AA4" s="698"/>
      <c r="AB4" s="698"/>
      <c r="AC4" s="699"/>
      <c r="AD4" s="697" t="s">
        <v>224</v>
      </c>
      <c r="AE4" s="698"/>
      <c r="AF4" s="698"/>
      <c r="AG4" s="698"/>
      <c r="AH4" s="698"/>
      <c r="AI4" s="698"/>
      <c r="AJ4" s="698"/>
      <c r="AK4" s="699"/>
      <c r="AL4" s="697" t="s">
        <v>223</v>
      </c>
      <c r="AM4" s="698"/>
      <c r="AN4" s="698"/>
      <c r="AO4" s="699"/>
      <c r="AP4" s="758" t="s">
        <v>225</v>
      </c>
      <c r="AQ4" s="758"/>
      <c r="AR4" s="758"/>
      <c r="AS4" s="758"/>
      <c r="AT4" s="758"/>
      <c r="AU4" s="758"/>
      <c r="AV4" s="758"/>
      <c r="AW4" s="758"/>
      <c r="AX4" s="758"/>
      <c r="AY4" s="758"/>
      <c r="AZ4" s="758"/>
      <c r="BA4" s="758"/>
      <c r="BB4" s="758"/>
      <c r="BC4" s="758"/>
      <c r="BD4" s="758"/>
      <c r="BE4" s="758"/>
      <c r="BF4" s="758"/>
      <c r="BG4" s="758" t="s">
        <v>226</v>
      </c>
      <c r="BH4" s="758"/>
      <c r="BI4" s="758"/>
      <c r="BJ4" s="758"/>
      <c r="BK4" s="758"/>
      <c r="BL4" s="758"/>
      <c r="BM4" s="758"/>
      <c r="BN4" s="758"/>
      <c r="BO4" s="758" t="s">
        <v>223</v>
      </c>
      <c r="BP4" s="758"/>
      <c r="BQ4" s="758"/>
      <c r="BR4" s="758"/>
      <c r="BS4" s="758" t="s">
        <v>227</v>
      </c>
      <c r="BT4" s="758"/>
      <c r="BU4" s="758"/>
      <c r="BV4" s="758"/>
      <c r="BW4" s="758"/>
      <c r="BX4" s="758"/>
      <c r="BY4" s="758"/>
      <c r="BZ4" s="758"/>
      <c r="CA4" s="758"/>
      <c r="CB4" s="758"/>
      <c r="CD4" s="740" t="s">
        <v>228</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229</v>
      </c>
      <c r="C5" s="723"/>
      <c r="D5" s="723"/>
      <c r="E5" s="723"/>
      <c r="F5" s="723"/>
      <c r="G5" s="723"/>
      <c r="H5" s="723"/>
      <c r="I5" s="723"/>
      <c r="J5" s="723"/>
      <c r="K5" s="723"/>
      <c r="L5" s="723"/>
      <c r="M5" s="723"/>
      <c r="N5" s="723"/>
      <c r="O5" s="723"/>
      <c r="P5" s="723"/>
      <c r="Q5" s="724"/>
      <c r="R5" s="688">
        <v>68407085</v>
      </c>
      <c r="S5" s="689"/>
      <c r="T5" s="689"/>
      <c r="U5" s="689"/>
      <c r="V5" s="689"/>
      <c r="W5" s="689"/>
      <c r="X5" s="689"/>
      <c r="Y5" s="735"/>
      <c r="Z5" s="753">
        <v>44.6</v>
      </c>
      <c r="AA5" s="753"/>
      <c r="AB5" s="753"/>
      <c r="AC5" s="753"/>
      <c r="AD5" s="754">
        <v>63609868</v>
      </c>
      <c r="AE5" s="754"/>
      <c r="AF5" s="754"/>
      <c r="AG5" s="754"/>
      <c r="AH5" s="754"/>
      <c r="AI5" s="754"/>
      <c r="AJ5" s="754"/>
      <c r="AK5" s="754"/>
      <c r="AL5" s="736">
        <v>83.2</v>
      </c>
      <c r="AM5" s="705"/>
      <c r="AN5" s="705"/>
      <c r="AO5" s="737"/>
      <c r="AP5" s="722" t="s">
        <v>230</v>
      </c>
      <c r="AQ5" s="723"/>
      <c r="AR5" s="723"/>
      <c r="AS5" s="723"/>
      <c r="AT5" s="723"/>
      <c r="AU5" s="723"/>
      <c r="AV5" s="723"/>
      <c r="AW5" s="723"/>
      <c r="AX5" s="723"/>
      <c r="AY5" s="723"/>
      <c r="AZ5" s="723"/>
      <c r="BA5" s="723"/>
      <c r="BB5" s="723"/>
      <c r="BC5" s="723"/>
      <c r="BD5" s="723"/>
      <c r="BE5" s="723"/>
      <c r="BF5" s="724"/>
      <c r="BG5" s="623">
        <v>62769119</v>
      </c>
      <c r="BH5" s="626"/>
      <c r="BI5" s="626"/>
      <c r="BJ5" s="626"/>
      <c r="BK5" s="626"/>
      <c r="BL5" s="626"/>
      <c r="BM5" s="626"/>
      <c r="BN5" s="627"/>
      <c r="BO5" s="685">
        <v>91.8</v>
      </c>
      <c r="BP5" s="685"/>
      <c r="BQ5" s="685"/>
      <c r="BR5" s="685"/>
      <c r="BS5" s="686">
        <v>314277</v>
      </c>
      <c r="BT5" s="686"/>
      <c r="BU5" s="686"/>
      <c r="BV5" s="686"/>
      <c r="BW5" s="686"/>
      <c r="BX5" s="686"/>
      <c r="BY5" s="686"/>
      <c r="BZ5" s="686"/>
      <c r="CA5" s="686"/>
      <c r="CB5" s="727"/>
      <c r="CD5" s="740" t="s">
        <v>225</v>
      </c>
      <c r="CE5" s="741"/>
      <c r="CF5" s="741"/>
      <c r="CG5" s="741"/>
      <c r="CH5" s="741"/>
      <c r="CI5" s="741"/>
      <c r="CJ5" s="741"/>
      <c r="CK5" s="741"/>
      <c r="CL5" s="741"/>
      <c r="CM5" s="741"/>
      <c r="CN5" s="741"/>
      <c r="CO5" s="741"/>
      <c r="CP5" s="741"/>
      <c r="CQ5" s="742"/>
      <c r="CR5" s="740" t="s">
        <v>231</v>
      </c>
      <c r="CS5" s="741"/>
      <c r="CT5" s="741"/>
      <c r="CU5" s="741"/>
      <c r="CV5" s="741"/>
      <c r="CW5" s="741"/>
      <c r="CX5" s="741"/>
      <c r="CY5" s="742"/>
      <c r="CZ5" s="740" t="s">
        <v>223</v>
      </c>
      <c r="DA5" s="741"/>
      <c r="DB5" s="741"/>
      <c r="DC5" s="742"/>
      <c r="DD5" s="740" t="s">
        <v>232</v>
      </c>
      <c r="DE5" s="741"/>
      <c r="DF5" s="741"/>
      <c r="DG5" s="741"/>
      <c r="DH5" s="741"/>
      <c r="DI5" s="741"/>
      <c r="DJ5" s="741"/>
      <c r="DK5" s="741"/>
      <c r="DL5" s="741"/>
      <c r="DM5" s="741"/>
      <c r="DN5" s="741"/>
      <c r="DO5" s="741"/>
      <c r="DP5" s="742"/>
      <c r="DQ5" s="740" t="s">
        <v>233</v>
      </c>
      <c r="DR5" s="741"/>
      <c r="DS5" s="741"/>
      <c r="DT5" s="741"/>
      <c r="DU5" s="741"/>
      <c r="DV5" s="741"/>
      <c r="DW5" s="741"/>
      <c r="DX5" s="741"/>
      <c r="DY5" s="741"/>
      <c r="DZ5" s="741"/>
      <c r="EA5" s="741"/>
      <c r="EB5" s="741"/>
      <c r="EC5" s="742"/>
    </row>
    <row r="6" spans="2:143" ht="11.25" customHeight="1">
      <c r="B6" s="620" t="s">
        <v>234</v>
      </c>
      <c r="C6" s="621"/>
      <c r="D6" s="621"/>
      <c r="E6" s="621"/>
      <c r="F6" s="621"/>
      <c r="G6" s="621"/>
      <c r="H6" s="621"/>
      <c r="I6" s="621"/>
      <c r="J6" s="621"/>
      <c r="K6" s="621"/>
      <c r="L6" s="621"/>
      <c r="M6" s="621"/>
      <c r="N6" s="621"/>
      <c r="O6" s="621"/>
      <c r="P6" s="621"/>
      <c r="Q6" s="622"/>
      <c r="R6" s="623">
        <v>722368</v>
      </c>
      <c r="S6" s="626"/>
      <c r="T6" s="626"/>
      <c r="U6" s="626"/>
      <c r="V6" s="626"/>
      <c r="W6" s="626"/>
      <c r="X6" s="626"/>
      <c r="Y6" s="627"/>
      <c r="Z6" s="685">
        <v>0.5</v>
      </c>
      <c r="AA6" s="685"/>
      <c r="AB6" s="685"/>
      <c r="AC6" s="685"/>
      <c r="AD6" s="686">
        <v>722368</v>
      </c>
      <c r="AE6" s="686"/>
      <c r="AF6" s="686"/>
      <c r="AG6" s="686"/>
      <c r="AH6" s="686"/>
      <c r="AI6" s="686"/>
      <c r="AJ6" s="686"/>
      <c r="AK6" s="686"/>
      <c r="AL6" s="628">
        <v>0.9</v>
      </c>
      <c r="AM6" s="629"/>
      <c r="AN6" s="629"/>
      <c r="AO6" s="687"/>
      <c r="AP6" s="620" t="s">
        <v>235</v>
      </c>
      <c r="AQ6" s="621"/>
      <c r="AR6" s="621"/>
      <c r="AS6" s="621"/>
      <c r="AT6" s="621"/>
      <c r="AU6" s="621"/>
      <c r="AV6" s="621"/>
      <c r="AW6" s="621"/>
      <c r="AX6" s="621"/>
      <c r="AY6" s="621"/>
      <c r="AZ6" s="621"/>
      <c r="BA6" s="621"/>
      <c r="BB6" s="621"/>
      <c r="BC6" s="621"/>
      <c r="BD6" s="621"/>
      <c r="BE6" s="621"/>
      <c r="BF6" s="622"/>
      <c r="BG6" s="623">
        <v>62769119</v>
      </c>
      <c r="BH6" s="626"/>
      <c r="BI6" s="626"/>
      <c r="BJ6" s="626"/>
      <c r="BK6" s="626"/>
      <c r="BL6" s="626"/>
      <c r="BM6" s="626"/>
      <c r="BN6" s="627"/>
      <c r="BO6" s="685">
        <v>91.8</v>
      </c>
      <c r="BP6" s="685"/>
      <c r="BQ6" s="685"/>
      <c r="BR6" s="685"/>
      <c r="BS6" s="686">
        <v>314277</v>
      </c>
      <c r="BT6" s="686"/>
      <c r="BU6" s="686"/>
      <c r="BV6" s="686"/>
      <c r="BW6" s="686"/>
      <c r="BX6" s="686"/>
      <c r="BY6" s="686"/>
      <c r="BZ6" s="686"/>
      <c r="CA6" s="686"/>
      <c r="CB6" s="727"/>
      <c r="CD6" s="694" t="s">
        <v>236</v>
      </c>
      <c r="CE6" s="695"/>
      <c r="CF6" s="695"/>
      <c r="CG6" s="695"/>
      <c r="CH6" s="695"/>
      <c r="CI6" s="695"/>
      <c r="CJ6" s="695"/>
      <c r="CK6" s="695"/>
      <c r="CL6" s="695"/>
      <c r="CM6" s="695"/>
      <c r="CN6" s="695"/>
      <c r="CO6" s="695"/>
      <c r="CP6" s="695"/>
      <c r="CQ6" s="696"/>
      <c r="CR6" s="623">
        <v>666530</v>
      </c>
      <c r="CS6" s="626"/>
      <c r="CT6" s="626"/>
      <c r="CU6" s="626"/>
      <c r="CV6" s="626"/>
      <c r="CW6" s="626"/>
      <c r="CX6" s="626"/>
      <c r="CY6" s="627"/>
      <c r="CZ6" s="736">
        <v>0.4</v>
      </c>
      <c r="DA6" s="705"/>
      <c r="DB6" s="705"/>
      <c r="DC6" s="739"/>
      <c r="DD6" s="631" t="s">
        <v>237</v>
      </c>
      <c r="DE6" s="626"/>
      <c r="DF6" s="626"/>
      <c r="DG6" s="626"/>
      <c r="DH6" s="626"/>
      <c r="DI6" s="626"/>
      <c r="DJ6" s="626"/>
      <c r="DK6" s="626"/>
      <c r="DL6" s="626"/>
      <c r="DM6" s="626"/>
      <c r="DN6" s="626"/>
      <c r="DO6" s="626"/>
      <c r="DP6" s="627"/>
      <c r="DQ6" s="631">
        <v>666524</v>
      </c>
      <c r="DR6" s="626"/>
      <c r="DS6" s="626"/>
      <c r="DT6" s="626"/>
      <c r="DU6" s="626"/>
      <c r="DV6" s="626"/>
      <c r="DW6" s="626"/>
      <c r="DX6" s="626"/>
      <c r="DY6" s="626"/>
      <c r="DZ6" s="626"/>
      <c r="EA6" s="626"/>
      <c r="EB6" s="626"/>
      <c r="EC6" s="666"/>
    </row>
    <row r="7" spans="2:143" ht="11.25" customHeight="1">
      <c r="B7" s="620" t="s">
        <v>238</v>
      </c>
      <c r="C7" s="621"/>
      <c r="D7" s="621"/>
      <c r="E7" s="621"/>
      <c r="F7" s="621"/>
      <c r="G7" s="621"/>
      <c r="H7" s="621"/>
      <c r="I7" s="621"/>
      <c r="J7" s="621"/>
      <c r="K7" s="621"/>
      <c r="L7" s="621"/>
      <c r="M7" s="621"/>
      <c r="N7" s="621"/>
      <c r="O7" s="621"/>
      <c r="P7" s="621"/>
      <c r="Q7" s="622"/>
      <c r="R7" s="623">
        <v>139024</v>
      </c>
      <c r="S7" s="626"/>
      <c r="T7" s="626"/>
      <c r="U7" s="626"/>
      <c r="V7" s="626"/>
      <c r="W7" s="626"/>
      <c r="X7" s="626"/>
      <c r="Y7" s="627"/>
      <c r="Z7" s="685">
        <v>0.1</v>
      </c>
      <c r="AA7" s="685"/>
      <c r="AB7" s="685"/>
      <c r="AC7" s="685"/>
      <c r="AD7" s="686">
        <v>139024</v>
      </c>
      <c r="AE7" s="686"/>
      <c r="AF7" s="686"/>
      <c r="AG7" s="686"/>
      <c r="AH7" s="686"/>
      <c r="AI7" s="686"/>
      <c r="AJ7" s="686"/>
      <c r="AK7" s="686"/>
      <c r="AL7" s="628">
        <v>0.2</v>
      </c>
      <c r="AM7" s="629"/>
      <c r="AN7" s="629"/>
      <c r="AO7" s="687"/>
      <c r="AP7" s="620" t="s">
        <v>239</v>
      </c>
      <c r="AQ7" s="621"/>
      <c r="AR7" s="621"/>
      <c r="AS7" s="621"/>
      <c r="AT7" s="621"/>
      <c r="AU7" s="621"/>
      <c r="AV7" s="621"/>
      <c r="AW7" s="621"/>
      <c r="AX7" s="621"/>
      <c r="AY7" s="621"/>
      <c r="AZ7" s="621"/>
      <c r="BA7" s="621"/>
      <c r="BB7" s="621"/>
      <c r="BC7" s="621"/>
      <c r="BD7" s="621"/>
      <c r="BE7" s="621"/>
      <c r="BF7" s="622"/>
      <c r="BG7" s="623">
        <v>34462963</v>
      </c>
      <c r="BH7" s="626"/>
      <c r="BI7" s="626"/>
      <c r="BJ7" s="626"/>
      <c r="BK7" s="626"/>
      <c r="BL7" s="626"/>
      <c r="BM7" s="626"/>
      <c r="BN7" s="627"/>
      <c r="BO7" s="685">
        <v>50.4</v>
      </c>
      <c r="BP7" s="685"/>
      <c r="BQ7" s="685"/>
      <c r="BR7" s="685"/>
      <c r="BS7" s="686">
        <v>314277</v>
      </c>
      <c r="BT7" s="686"/>
      <c r="BU7" s="686"/>
      <c r="BV7" s="686"/>
      <c r="BW7" s="686"/>
      <c r="BX7" s="686"/>
      <c r="BY7" s="686"/>
      <c r="BZ7" s="686"/>
      <c r="CA7" s="686"/>
      <c r="CB7" s="727"/>
      <c r="CD7" s="667" t="s">
        <v>240</v>
      </c>
      <c r="CE7" s="664"/>
      <c r="CF7" s="664"/>
      <c r="CG7" s="664"/>
      <c r="CH7" s="664"/>
      <c r="CI7" s="664"/>
      <c r="CJ7" s="664"/>
      <c r="CK7" s="664"/>
      <c r="CL7" s="664"/>
      <c r="CM7" s="664"/>
      <c r="CN7" s="664"/>
      <c r="CO7" s="664"/>
      <c r="CP7" s="664"/>
      <c r="CQ7" s="665"/>
      <c r="CR7" s="623">
        <v>17699375</v>
      </c>
      <c r="CS7" s="626"/>
      <c r="CT7" s="626"/>
      <c r="CU7" s="626"/>
      <c r="CV7" s="626"/>
      <c r="CW7" s="626"/>
      <c r="CX7" s="626"/>
      <c r="CY7" s="627"/>
      <c r="CZ7" s="685">
        <v>11.7</v>
      </c>
      <c r="DA7" s="685"/>
      <c r="DB7" s="685"/>
      <c r="DC7" s="685"/>
      <c r="DD7" s="631">
        <v>466481</v>
      </c>
      <c r="DE7" s="626"/>
      <c r="DF7" s="626"/>
      <c r="DG7" s="626"/>
      <c r="DH7" s="626"/>
      <c r="DI7" s="626"/>
      <c r="DJ7" s="626"/>
      <c r="DK7" s="626"/>
      <c r="DL7" s="626"/>
      <c r="DM7" s="626"/>
      <c r="DN7" s="626"/>
      <c r="DO7" s="626"/>
      <c r="DP7" s="627"/>
      <c r="DQ7" s="631">
        <v>16361854</v>
      </c>
      <c r="DR7" s="626"/>
      <c r="DS7" s="626"/>
      <c r="DT7" s="626"/>
      <c r="DU7" s="626"/>
      <c r="DV7" s="626"/>
      <c r="DW7" s="626"/>
      <c r="DX7" s="626"/>
      <c r="DY7" s="626"/>
      <c r="DZ7" s="626"/>
      <c r="EA7" s="626"/>
      <c r="EB7" s="626"/>
      <c r="EC7" s="666"/>
    </row>
    <row r="8" spans="2:143" ht="11.25" customHeight="1">
      <c r="B8" s="620" t="s">
        <v>241</v>
      </c>
      <c r="C8" s="621"/>
      <c r="D8" s="621"/>
      <c r="E8" s="621"/>
      <c r="F8" s="621"/>
      <c r="G8" s="621"/>
      <c r="H8" s="621"/>
      <c r="I8" s="621"/>
      <c r="J8" s="621"/>
      <c r="K8" s="621"/>
      <c r="L8" s="621"/>
      <c r="M8" s="621"/>
      <c r="N8" s="621"/>
      <c r="O8" s="621"/>
      <c r="P8" s="621"/>
      <c r="Q8" s="622"/>
      <c r="R8" s="623">
        <v>462593</v>
      </c>
      <c r="S8" s="626"/>
      <c r="T8" s="626"/>
      <c r="U8" s="626"/>
      <c r="V8" s="626"/>
      <c r="W8" s="626"/>
      <c r="X8" s="626"/>
      <c r="Y8" s="627"/>
      <c r="Z8" s="685">
        <v>0.3</v>
      </c>
      <c r="AA8" s="685"/>
      <c r="AB8" s="685"/>
      <c r="AC8" s="685"/>
      <c r="AD8" s="686">
        <v>462593</v>
      </c>
      <c r="AE8" s="686"/>
      <c r="AF8" s="686"/>
      <c r="AG8" s="686"/>
      <c r="AH8" s="686"/>
      <c r="AI8" s="686"/>
      <c r="AJ8" s="686"/>
      <c r="AK8" s="686"/>
      <c r="AL8" s="628">
        <v>0.6</v>
      </c>
      <c r="AM8" s="629"/>
      <c r="AN8" s="629"/>
      <c r="AO8" s="687"/>
      <c r="AP8" s="620" t="s">
        <v>242</v>
      </c>
      <c r="AQ8" s="621"/>
      <c r="AR8" s="621"/>
      <c r="AS8" s="621"/>
      <c r="AT8" s="621"/>
      <c r="AU8" s="621"/>
      <c r="AV8" s="621"/>
      <c r="AW8" s="621"/>
      <c r="AX8" s="621"/>
      <c r="AY8" s="621"/>
      <c r="AZ8" s="621"/>
      <c r="BA8" s="621"/>
      <c r="BB8" s="621"/>
      <c r="BC8" s="621"/>
      <c r="BD8" s="621"/>
      <c r="BE8" s="621"/>
      <c r="BF8" s="622"/>
      <c r="BG8" s="623">
        <v>732092</v>
      </c>
      <c r="BH8" s="626"/>
      <c r="BI8" s="626"/>
      <c r="BJ8" s="626"/>
      <c r="BK8" s="626"/>
      <c r="BL8" s="626"/>
      <c r="BM8" s="626"/>
      <c r="BN8" s="627"/>
      <c r="BO8" s="685">
        <v>1.1000000000000001</v>
      </c>
      <c r="BP8" s="685"/>
      <c r="BQ8" s="685"/>
      <c r="BR8" s="685"/>
      <c r="BS8" s="631" t="s">
        <v>176</v>
      </c>
      <c r="BT8" s="626"/>
      <c r="BU8" s="626"/>
      <c r="BV8" s="626"/>
      <c r="BW8" s="626"/>
      <c r="BX8" s="626"/>
      <c r="BY8" s="626"/>
      <c r="BZ8" s="626"/>
      <c r="CA8" s="626"/>
      <c r="CB8" s="666"/>
      <c r="CD8" s="667" t="s">
        <v>243</v>
      </c>
      <c r="CE8" s="664"/>
      <c r="CF8" s="664"/>
      <c r="CG8" s="664"/>
      <c r="CH8" s="664"/>
      <c r="CI8" s="664"/>
      <c r="CJ8" s="664"/>
      <c r="CK8" s="664"/>
      <c r="CL8" s="664"/>
      <c r="CM8" s="664"/>
      <c r="CN8" s="664"/>
      <c r="CO8" s="664"/>
      <c r="CP8" s="664"/>
      <c r="CQ8" s="665"/>
      <c r="CR8" s="623">
        <v>73697779</v>
      </c>
      <c r="CS8" s="626"/>
      <c r="CT8" s="626"/>
      <c r="CU8" s="626"/>
      <c r="CV8" s="626"/>
      <c r="CW8" s="626"/>
      <c r="CX8" s="626"/>
      <c r="CY8" s="627"/>
      <c r="CZ8" s="685">
        <v>48.8</v>
      </c>
      <c r="DA8" s="685"/>
      <c r="DB8" s="685"/>
      <c r="DC8" s="685"/>
      <c r="DD8" s="631">
        <v>920518</v>
      </c>
      <c r="DE8" s="626"/>
      <c r="DF8" s="626"/>
      <c r="DG8" s="626"/>
      <c r="DH8" s="626"/>
      <c r="DI8" s="626"/>
      <c r="DJ8" s="626"/>
      <c r="DK8" s="626"/>
      <c r="DL8" s="626"/>
      <c r="DM8" s="626"/>
      <c r="DN8" s="626"/>
      <c r="DO8" s="626"/>
      <c r="DP8" s="627"/>
      <c r="DQ8" s="631">
        <v>32436887</v>
      </c>
      <c r="DR8" s="626"/>
      <c r="DS8" s="626"/>
      <c r="DT8" s="626"/>
      <c r="DU8" s="626"/>
      <c r="DV8" s="626"/>
      <c r="DW8" s="626"/>
      <c r="DX8" s="626"/>
      <c r="DY8" s="626"/>
      <c r="DZ8" s="626"/>
      <c r="EA8" s="626"/>
      <c r="EB8" s="626"/>
      <c r="EC8" s="666"/>
    </row>
    <row r="9" spans="2:143" ht="11.25" customHeight="1">
      <c r="B9" s="620" t="s">
        <v>244</v>
      </c>
      <c r="C9" s="621"/>
      <c r="D9" s="621"/>
      <c r="E9" s="621"/>
      <c r="F9" s="621"/>
      <c r="G9" s="621"/>
      <c r="H9" s="621"/>
      <c r="I9" s="621"/>
      <c r="J9" s="621"/>
      <c r="K9" s="621"/>
      <c r="L9" s="621"/>
      <c r="M9" s="621"/>
      <c r="N9" s="621"/>
      <c r="O9" s="621"/>
      <c r="P9" s="621"/>
      <c r="Q9" s="622"/>
      <c r="R9" s="623">
        <v>376089</v>
      </c>
      <c r="S9" s="626"/>
      <c r="T9" s="626"/>
      <c r="U9" s="626"/>
      <c r="V9" s="626"/>
      <c r="W9" s="626"/>
      <c r="X9" s="626"/>
      <c r="Y9" s="627"/>
      <c r="Z9" s="685">
        <v>0.2</v>
      </c>
      <c r="AA9" s="685"/>
      <c r="AB9" s="685"/>
      <c r="AC9" s="685"/>
      <c r="AD9" s="686">
        <v>376089</v>
      </c>
      <c r="AE9" s="686"/>
      <c r="AF9" s="686"/>
      <c r="AG9" s="686"/>
      <c r="AH9" s="686"/>
      <c r="AI9" s="686"/>
      <c r="AJ9" s="686"/>
      <c r="AK9" s="686"/>
      <c r="AL9" s="628">
        <v>0.5</v>
      </c>
      <c r="AM9" s="629"/>
      <c r="AN9" s="629"/>
      <c r="AO9" s="687"/>
      <c r="AP9" s="620" t="s">
        <v>245</v>
      </c>
      <c r="AQ9" s="621"/>
      <c r="AR9" s="621"/>
      <c r="AS9" s="621"/>
      <c r="AT9" s="621"/>
      <c r="AU9" s="621"/>
      <c r="AV9" s="621"/>
      <c r="AW9" s="621"/>
      <c r="AX9" s="621"/>
      <c r="AY9" s="621"/>
      <c r="AZ9" s="621"/>
      <c r="BA9" s="621"/>
      <c r="BB9" s="621"/>
      <c r="BC9" s="621"/>
      <c r="BD9" s="621"/>
      <c r="BE9" s="621"/>
      <c r="BF9" s="622"/>
      <c r="BG9" s="623">
        <v>30168373</v>
      </c>
      <c r="BH9" s="626"/>
      <c r="BI9" s="626"/>
      <c r="BJ9" s="626"/>
      <c r="BK9" s="626"/>
      <c r="BL9" s="626"/>
      <c r="BM9" s="626"/>
      <c r="BN9" s="627"/>
      <c r="BO9" s="685">
        <v>44.1</v>
      </c>
      <c r="BP9" s="685"/>
      <c r="BQ9" s="685"/>
      <c r="BR9" s="685"/>
      <c r="BS9" s="631" t="s">
        <v>176</v>
      </c>
      <c r="BT9" s="626"/>
      <c r="BU9" s="626"/>
      <c r="BV9" s="626"/>
      <c r="BW9" s="626"/>
      <c r="BX9" s="626"/>
      <c r="BY9" s="626"/>
      <c r="BZ9" s="626"/>
      <c r="CA9" s="626"/>
      <c r="CB9" s="666"/>
      <c r="CD9" s="667" t="s">
        <v>246</v>
      </c>
      <c r="CE9" s="664"/>
      <c r="CF9" s="664"/>
      <c r="CG9" s="664"/>
      <c r="CH9" s="664"/>
      <c r="CI9" s="664"/>
      <c r="CJ9" s="664"/>
      <c r="CK9" s="664"/>
      <c r="CL9" s="664"/>
      <c r="CM9" s="664"/>
      <c r="CN9" s="664"/>
      <c r="CO9" s="664"/>
      <c r="CP9" s="664"/>
      <c r="CQ9" s="665"/>
      <c r="CR9" s="623">
        <v>14341677</v>
      </c>
      <c r="CS9" s="626"/>
      <c r="CT9" s="626"/>
      <c r="CU9" s="626"/>
      <c r="CV9" s="626"/>
      <c r="CW9" s="626"/>
      <c r="CX9" s="626"/>
      <c r="CY9" s="627"/>
      <c r="CZ9" s="685">
        <v>9.5</v>
      </c>
      <c r="DA9" s="685"/>
      <c r="DB9" s="685"/>
      <c r="DC9" s="685"/>
      <c r="DD9" s="631">
        <v>2391132</v>
      </c>
      <c r="DE9" s="626"/>
      <c r="DF9" s="626"/>
      <c r="DG9" s="626"/>
      <c r="DH9" s="626"/>
      <c r="DI9" s="626"/>
      <c r="DJ9" s="626"/>
      <c r="DK9" s="626"/>
      <c r="DL9" s="626"/>
      <c r="DM9" s="626"/>
      <c r="DN9" s="626"/>
      <c r="DO9" s="626"/>
      <c r="DP9" s="627"/>
      <c r="DQ9" s="631">
        <v>9380637</v>
      </c>
      <c r="DR9" s="626"/>
      <c r="DS9" s="626"/>
      <c r="DT9" s="626"/>
      <c r="DU9" s="626"/>
      <c r="DV9" s="626"/>
      <c r="DW9" s="626"/>
      <c r="DX9" s="626"/>
      <c r="DY9" s="626"/>
      <c r="DZ9" s="626"/>
      <c r="EA9" s="626"/>
      <c r="EB9" s="626"/>
      <c r="EC9" s="666"/>
    </row>
    <row r="10" spans="2:143" ht="11.25" customHeight="1">
      <c r="B10" s="620" t="s">
        <v>247</v>
      </c>
      <c r="C10" s="621"/>
      <c r="D10" s="621"/>
      <c r="E10" s="621"/>
      <c r="F10" s="621"/>
      <c r="G10" s="621"/>
      <c r="H10" s="621"/>
      <c r="I10" s="621"/>
      <c r="J10" s="621"/>
      <c r="K10" s="621"/>
      <c r="L10" s="621"/>
      <c r="M10" s="621"/>
      <c r="N10" s="621"/>
      <c r="O10" s="621"/>
      <c r="P10" s="621"/>
      <c r="Q10" s="622"/>
      <c r="R10" s="623" t="s">
        <v>237</v>
      </c>
      <c r="S10" s="626"/>
      <c r="T10" s="626"/>
      <c r="U10" s="626"/>
      <c r="V10" s="626"/>
      <c r="W10" s="626"/>
      <c r="X10" s="626"/>
      <c r="Y10" s="627"/>
      <c r="Z10" s="685" t="s">
        <v>176</v>
      </c>
      <c r="AA10" s="685"/>
      <c r="AB10" s="685"/>
      <c r="AC10" s="685"/>
      <c r="AD10" s="686" t="s">
        <v>237</v>
      </c>
      <c r="AE10" s="686"/>
      <c r="AF10" s="686"/>
      <c r="AG10" s="686"/>
      <c r="AH10" s="686"/>
      <c r="AI10" s="686"/>
      <c r="AJ10" s="686"/>
      <c r="AK10" s="686"/>
      <c r="AL10" s="628" t="s">
        <v>176</v>
      </c>
      <c r="AM10" s="629"/>
      <c r="AN10" s="629"/>
      <c r="AO10" s="687"/>
      <c r="AP10" s="620" t="s">
        <v>248</v>
      </c>
      <c r="AQ10" s="621"/>
      <c r="AR10" s="621"/>
      <c r="AS10" s="621"/>
      <c r="AT10" s="621"/>
      <c r="AU10" s="621"/>
      <c r="AV10" s="621"/>
      <c r="AW10" s="621"/>
      <c r="AX10" s="621"/>
      <c r="AY10" s="621"/>
      <c r="AZ10" s="621"/>
      <c r="BA10" s="621"/>
      <c r="BB10" s="621"/>
      <c r="BC10" s="621"/>
      <c r="BD10" s="621"/>
      <c r="BE10" s="621"/>
      <c r="BF10" s="622"/>
      <c r="BG10" s="623">
        <v>1087596</v>
      </c>
      <c r="BH10" s="626"/>
      <c r="BI10" s="626"/>
      <c r="BJ10" s="626"/>
      <c r="BK10" s="626"/>
      <c r="BL10" s="626"/>
      <c r="BM10" s="626"/>
      <c r="BN10" s="627"/>
      <c r="BO10" s="685">
        <v>1.6</v>
      </c>
      <c r="BP10" s="685"/>
      <c r="BQ10" s="685"/>
      <c r="BR10" s="685"/>
      <c r="BS10" s="631" t="s">
        <v>176</v>
      </c>
      <c r="BT10" s="626"/>
      <c r="BU10" s="626"/>
      <c r="BV10" s="626"/>
      <c r="BW10" s="626"/>
      <c r="BX10" s="626"/>
      <c r="BY10" s="626"/>
      <c r="BZ10" s="626"/>
      <c r="CA10" s="626"/>
      <c r="CB10" s="666"/>
      <c r="CD10" s="667" t="s">
        <v>249</v>
      </c>
      <c r="CE10" s="664"/>
      <c r="CF10" s="664"/>
      <c r="CG10" s="664"/>
      <c r="CH10" s="664"/>
      <c r="CI10" s="664"/>
      <c r="CJ10" s="664"/>
      <c r="CK10" s="664"/>
      <c r="CL10" s="664"/>
      <c r="CM10" s="664"/>
      <c r="CN10" s="664"/>
      <c r="CO10" s="664"/>
      <c r="CP10" s="664"/>
      <c r="CQ10" s="665"/>
      <c r="CR10" s="623">
        <v>336789</v>
      </c>
      <c r="CS10" s="626"/>
      <c r="CT10" s="626"/>
      <c r="CU10" s="626"/>
      <c r="CV10" s="626"/>
      <c r="CW10" s="626"/>
      <c r="CX10" s="626"/>
      <c r="CY10" s="627"/>
      <c r="CZ10" s="685">
        <v>0.2</v>
      </c>
      <c r="DA10" s="685"/>
      <c r="DB10" s="685"/>
      <c r="DC10" s="685"/>
      <c r="DD10" s="631" t="s">
        <v>237</v>
      </c>
      <c r="DE10" s="626"/>
      <c r="DF10" s="626"/>
      <c r="DG10" s="626"/>
      <c r="DH10" s="626"/>
      <c r="DI10" s="626"/>
      <c r="DJ10" s="626"/>
      <c r="DK10" s="626"/>
      <c r="DL10" s="626"/>
      <c r="DM10" s="626"/>
      <c r="DN10" s="626"/>
      <c r="DO10" s="626"/>
      <c r="DP10" s="627"/>
      <c r="DQ10" s="631">
        <v>336789</v>
      </c>
      <c r="DR10" s="626"/>
      <c r="DS10" s="626"/>
      <c r="DT10" s="626"/>
      <c r="DU10" s="626"/>
      <c r="DV10" s="626"/>
      <c r="DW10" s="626"/>
      <c r="DX10" s="626"/>
      <c r="DY10" s="626"/>
      <c r="DZ10" s="626"/>
      <c r="EA10" s="626"/>
      <c r="EB10" s="626"/>
      <c r="EC10" s="666"/>
    </row>
    <row r="11" spans="2:143" ht="11.25" customHeight="1">
      <c r="B11" s="620" t="s">
        <v>250</v>
      </c>
      <c r="C11" s="621"/>
      <c r="D11" s="621"/>
      <c r="E11" s="621"/>
      <c r="F11" s="621"/>
      <c r="G11" s="621"/>
      <c r="H11" s="621"/>
      <c r="I11" s="621"/>
      <c r="J11" s="621"/>
      <c r="K11" s="621"/>
      <c r="L11" s="621"/>
      <c r="M11" s="621"/>
      <c r="N11" s="621"/>
      <c r="O11" s="621"/>
      <c r="P11" s="621"/>
      <c r="Q11" s="622"/>
      <c r="R11" s="623" t="s">
        <v>237</v>
      </c>
      <c r="S11" s="626"/>
      <c r="T11" s="626"/>
      <c r="U11" s="626"/>
      <c r="V11" s="626"/>
      <c r="W11" s="626"/>
      <c r="X11" s="626"/>
      <c r="Y11" s="627"/>
      <c r="Z11" s="685" t="s">
        <v>176</v>
      </c>
      <c r="AA11" s="685"/>
      <c r="AB11" s="685"/>
      <c r="AC11" s="685"/>
      <c r="AD11" s="686" t="s">
        <v>176</v>
      </c>
      <c r="AE11" s="686"/>
      <c r="AF11" s="686"/>
      <c r="AG11" s="686"/>
      <c r="AH11" s="686"/>
      <c r="AI11" s="686"/>
      <c r="AJ11" s="686"/>
      <c r="AK11" s="686"/>
      <c r="AL11" s="628" t="s">
        <v>176</v>
      </c>
      <c r="AM11" s="629"/>
      <c r="AN11" s="629"/>
      <c r="AO11" s="687"/>
      <c r="AP11" s="620" t="s">
        <v>251</v>
      </c>
      <c r="AQ11" s="621"/>
      <c r="AR11" s="621"/>
      <c r="AS11" s="621"/>
      <c r="AT11" s="621"/>
      <c r="AU11" s="621"/>
      <c r="AV11" s="621"/>
      <c r="AW11" s="621"/>
      <c r="AX11" s="621"/>
      <c r="AY11" s="621"/>
      <c r="AZ11" s="621"/>
      <c r="BA11" s="621"/>
      <c r="BB11" s="621"/>
      <c r="BC11" s="621"/>
      <c r="BD11" s="621"/>
      <c r="BE11" s="621"/>
      <c r="BF11" s="622"/>
      <c r="BG11" s="623">
        <v>2474902</v>
      </c>
      <c r="BH11" s="626"/>
      <c r="BI11" s="626"/>
      <c r="BJ11" s="626"/>
      <c r="BK11" s="626"/>
      <c r="BL11" s="626"/>
      <c r="BM11" s="626"/>
      <c r="BN11" s="627"/>
      <c r="BO11" s="685">
        <v>3.6</v>
      </c>
      <c r="BP11" s="685"/>
      <c r="BQ11" s="685"/>
      <c r="BR11" s="685"/>
      <c r="BS11" s="631">
        <v>314277</v>
      </c>
      <c r="BT11" s="626"/>
      <c r="BU11" s="626"/>
      <c r="BV11" s="626"/>
      <c r="BW11" s="626"/>
      <c r="BX11" s="626"/>
      <c r="BY11" s="626"/>
      <c r="BZ11" s="626"/>
      <c r="CA11" s="626"/>
      <c r="CB11" s="666"/>
      <c r="CD11" s="667" t="s">
        <v>252</v>
      </c>
      <c r="CE11" s="664"/>
      <c r="CF11" s="664"/>
      <c r="CG11" s="664"/>
      <c r="CH11" s="664"/>
      <c r="CI11" s="664"/>
      <c r="CJ11" s="664"/>
      <c r="CK11" s="664"/>
      <c r="CL11" s="664"/>
      <c r="CM11" s="664"/>
      <c r="CN11" s="664"/>
      <c r="CO11" s="664"/>
      <c r="CP11" s="664"/>
      <c r="CQ11" s="665"/>
      <c r="CR11" s="623">
        <v>224435</v>
      </c>
      <c r="CS11" s="626"/>
      <c r="CT11" s="626"/>
      <c r="CU11" s="626"/>
      <c r="CV11" s="626"/>
      <c r="CW11" s="626"/>
      <c r="CX11" s="626"/>
      <c r="CY11" s="627"/>
      <c r="CZ11" s="685">
        <v>0.1</v>
      </c>
      <c r="DA11" s="685"/>
      <c r="DB11" s="685"/>
      <c r="DC11" s="685"/>
      <c r="DD11" s="631">
        <v>14923</v>
      </c>
      <c r="DE11" s="626"/>
      <c r="DF11" s="626"/>
      <c r="DG11" s="626"/>
      <c r="DH11" s="626"/>
      <c r="DI11" s="626"/>
      <c r="DJ11" s="626"/>
      <c r="DK11" s="626"/>
      <c r="DL11" s="626"/>
      <c r="DM11" s="626"/>
      <c r="DN11" s="626"/>
      <c r="DO11" s="626"/>
      <c r="DP11" s="627"/>
      <c r="DQ11" s="631">
        <v>200157</v>
      </c>
      <c r="DR11" s="626"/>
      <c r="DS11" s="626"/>
      <c r="DT11" s="626"/>
      <c r="DU11" s="626"/>
      <c r="DV11" s="626"/>
      <c r="DW11" s="626"/>
      <c r="DX11" s="626"/>
      <c r="DY11" s="626"/>
      <c r="DZ11" s="626"/>
      <c r="EA11" s="626"/>
      <c r="EB11" s="626"/>
      <c r="EC11" s="666"/>
    </row>
    <row r="12" spans="2:143" ht="11.25" customHeight="1">
      <c r="B12" s="620" t="s">
        <v>253</v>
      </c>
      <c r="C12" s="621"/>
      <c r="D12" s="621"/>
      <c r="E12" s="621"/>
      <c r="F12" s="621"/>
      <c r="G12" s="621"/>
      <c r="H12" s="621"/>
      <c r="I12" s="621"/>
      <c r="J12" s="621"/>
      <c r="K12" s="621"/>
      <c r="L12" s="621"/>
      <c r="M12" s="621"/>
      <c r="N12" s="621"/>
      <c r="O12" s="621"/>
      <c r="P12" s="621"/>
      <c r="Q12" s="622"/>
      <c r="R12" s="623">
        <v>7444362</v>
      </c>
      <c r="S12" s="626"/>
      <c r="T12" s="626"/>
      <c r="U12" s="626"/>
      <c r="V12" s="626"/>
      <c r="W12" s="626"/>
      <c r="X12" s="626"/>
      <c r="Y12" s="627"/>
      <c r="Z12" s="685">
        <v>4.9000000000000004</v>
      </c>
      <c r="AA12" s="685"/>
      <c r="AB12" s="685"/>
      <c r="AC12" s="685"/>
      <c r="AD12" s="686">
        <v>7444362</v>
      </c>
      <c r="AE12" s="686"/>
      <c r="AF12" s="686"/>
      <c r="AG12" s="686"/>
      <c r="AH12" s="686"/>
      <c r="AI12" s="686"/>
      <c r="AJ12" s="686"/>
      <c r="AK12" s="686"/>
      <c r="AL12" s="628">
        <v>9.6999999999999993</v>
      </c>
      <c r="AM12" s="629"/>
      <c r="AN12" s="629"/>
      <c r="AO12" s="687"/>
      <c r="AP12" s="620" t="s">
        <v>254</v>
      </c>
      <c r="AQ12" s="621"/>
      <c r="AR12" s="621"/>
      <c r="AS12" s="621"/>
      <c r="AT12" s="621"/>
      <c r="AU12" s="621"/>
      <c r="AV12" s="621"/>
      <c r="AW12" s="621"/>
      <c r="AX12" s="621"/>
      <c r="AY12" s="621"/>
      <c r="AZ12" s="621"/>
      <c r="BA12" s="621"/>
      <c r="BB12" s="621"/>
      <c r="BC12" s="621"/>
      <c r="BD12" s="621"/>
      <c r="BE12" s="621"/>
      <c r="BF12" s="622"/>
      <c r="BG12" s="623">
        <v>25723631</v>
      </c>
      <c r="BH12" s="626"/>
      <c r="BI12" s="626"/>
      <c r="BJ12" s="626"/>
      <c r="BK12" s="626"/>
      <c r="BL12" s="626"/>
      <c r="BM12" s="626"/>
      <c r="BN12" s="627"/>
      <c r="BO12" s="685">
        <v>37.6</v>
      </c>
      <c r="BP12" s="685"/>
      <c r="BQ12" s="685"/>
      <c r="BR12" s="685"/>
      <c r="BS12" s="631" t="s">
        <v>176</v>
      </c>
      <c r="BT12" s="626"/>
      <c r="BU12" s="626"/>
      <c r="BV12" s="626"/>
      <c r="BW12" s="626"/>
      <c r="BX12" s="626"/>
      <c r="BY12" s="626"/>
      <c r="BZ12" s="626"/>
      <c r="CA12" s="626"/>
      <c r="CB12" s="666"/>
      <c r="CD12" s="667" t="s">
        <v>255</v>
      </c>
      <c r="CE12" s="664"/>
      <c r="CF12" s="664"/>
      <c r="CG12" s="664"/>
      <c r="CH12" s="664"/>
      <c r="CI12" s="664"/>
      <c r="CJ12" s="664"/>
      <c r="CK12" s="664"/>
      <c r="CL12" s="664"/>
      <c r="CM12" s="664"/>
      <c r="CN12" s="664"/>
      <c r="CO12" s="664"/>
      <c r="CP12" s="664"/>
      <c r="CQ12" s="665"/>
      <c r="CR12" s="623">
        <v>970841</v>
      </c>
      <c r="CS12" s="626"/>
      <c r="CT12" s="626"/>
      <c r="CU12" s="626"/>
      <c r="CV12" s="626"/>
      <c r="CW12" s="626"/>
      <c r="CX12" s="626"/>
      <c r="CY12" s="627"/>
      <c r="CZ12" s="685">
        <v>0.6</v>
      </c>
      <c r="DA12" s="685"/>
      <c r="DB12" s="685"/>
      <c r="DC12" s="685"/>
      <c r="DD12" s="631">
        <v>80170</v>
      </c>
      <c r="DE12" s="626"/>
      <c r="DF12" s="626"/>
      <c r="DG12" s="626"/>
      <c r="DH12" s="626"/>
      <c r="DI12" s="626"/>
      <c r="DJ12" s="626"/>
      <c r="DK12" s="626"/>
      <c r="DL12" s="626"/>
      <c r="DM12" s="626"/>
      <c r="DN12" s="626"/>
      <c r="DO12" s="626"/>
      <c r="DP12" s="627"/>
      <c r="DQ12" s="631">
        <v>893774</v>
      </c>
      <c r="DR12" s="626"/>
      <c r="DS12" s="626"/>
      <c r="DT12" s="626"/>
      <c r="DU12" s="626"/>
      <c r="DV12" s="626"/>
      <c r="DW12" s="626"/>
      <c r="DX12" s="626"/>
      <c r="DY12" s="626"/>
      <c r="DZ12" s="626"/>
      <c r="EA12" s="626"/>
      <c r="EB12" s="626"/>
      <c r="EC12" s="666"/>
    </row>
    <row r="13" spans="2:143" ht="11.25" customHeight="1">
      <c r="B13" s="620" t="s">
        <v>256</v>
      </c>
      <c r="C13" s="621"/>
      <c r="D13" s="621"/>
      <c r="E13" s="621"/>
      <c r="F13" s="621"/>
      <c r="G13" s="621"/>
      <c r="H13" s="621"/>
      <c r="I13" s="621"/>
      <c r="J13" s="621"/>
      <c r="K13" s="621"/>
      <c r="L13" s="621"/>
      <c r="M13" s="621"/>
      <c r="N13" s="621"/>
      <c r="O13" s="621"/>
      <c r="P13" s="621"/>
      <c r="Q13" s="622"/>
      <c r="R13" s="623">
        <v>41131</v>
      </c>
      <c r="S13" s="626"/>
      <c r="T13" s="626"/>
      <c r="U13" s="626"/>
      <c r="V13" s="626"/>
      <c r="W13" s="626"/>
      <c r="X13" s="626"/>
      <c r="Y13" s="627"/>
      <c r="Z13" s="685">
        <v>0</v>
      </c>
      <c r="AA13" s="685"/>
      <c r="AB13" s="685"/>
      <c r="AC13" s="685"/>
      <c r="AD13" s="686">
        <v>41131</v>
      </c>
      <c r="AE13" s="686"/>
      <c r="AF13" s="686"/>
      <c r="AG13" s="686"/>
      <c r="AH13" s="686"/>
      <c r="AI13" s="686"/>
      <c r="AJ13" s="686"/>
      <c r="AK13" s="686"/>
      <c r="AL13" s="628">
        <v>0.1</v>
      </c>
      <c r="AM13" s="629"/>
      <c r="AN13" s="629"/>
      <c r="AO13" s="687"/>
      <c r="AP13" s="620" t="s">
        <v>257</v>
      </c>
      <c r="AQ13" s="621"/>
      <c r="AR13" s="621"/>
      <c r="AS13" s="621"/>
      <c r="AT13" s="621"/>
      <c r="AU13" s="621"/>
      <c r="AV13" s="621"/>
      <c r="AW13" s="621"/>
      <c r="AX13" s="621"/>
      <c r="AY13" s="621"/>
      <c r="AZ13" s="621"/>
      <c r="BA13" s="621"/>
      <c r="BB13" s="621"/>
      <c r="BC13" s="621"/>
      <c r="BD13" s="621"/>
      <c r="BE13" s="621"/>
      <c r="BF13" s="622"/>
      <c r="BG13" s="623">
        <v>25148453</v>
      </c>
      <c r="BH13" s="626"/>
      <c r="BI13" s="626"/>
      <c r="BJ13" s="626"/>
      <c r="BK13" s="626"/>
      <c r="BL13" s="626"/>
      <c r="BM13" s="626"/>
      <c r="BN13" s="627"/>
      <c r="BO13" s="685">
        <v>36.799999999999997</v>
      </c>
      <c r="BP13" s="685"/>
      <c r="BQ13" s="685"/>
      <c r="BR13" s="685"/>
      <c r="BS13" s="631" t="s">
        <v>176</v>
      </c>
      <c r="BT13" s="626"/>
      <c r="BU13" s="626"/>
      <c r="BV13" s="626"/>
      <c r="BW13" s="626"/>
      <c r="BX13" s="626"/>
      <c r="BY13" s="626"/>
      <c r="BZ13" s="626"/>
      <c r="CA13" s="626"/>
      <c r="CB13" s="666"/>
      <c r="CD13" s="667" t="s">
        <v>258</v>
      </c>
      <c r="CE13" s="664"/>
      <c r="CF13" s="664"/>
      <c r="CG13" s="664"/>
      <c r="CH13" s="664"/>
      <c r="CI13" s="664"/>
      <c r="CJ13" s="664"/>
      <c r="CK13" s="664"/>
      <c r="CL13" s="664"/>
      <c r="CM13" s="664"/>
      <c r="CN13" s="664"/>
      <c r="CO13" s="664"/>
      <c r="CP13" s="664"/>
      <c r="CQ13" s="665"/>
      <c r="CR13" s="623">
        <v>13254427</v>
      </c>
      <c r="CS13" s="626"/>
      <c r="CT13" s="626"/>
      <c r="CU13" s="626"/>
      <c r="CV13" s="626"/>
      <c r="CW13" s="626"/>
      <c r="CX13" s="626"/>
      <c r="CY13" s="627"/>
      <c r="CZ13" s="685">
        <v>8.8000000000000007</v>
      </c>
      <c r="DA13" s="685"/>
      <c r="DB13" s="685"/>
      <c r="DC13" s="685"/>
      <c r="DD13" s="631">
        <v>5769902</v>
      </c>
      <c r="DE13" s="626"/>
      <c r="DF13" s="626"/>
      <c r="DG13" s="626"/>
      <c r="DH13" s="626"/>
      <c r="DI13" s="626"/>
      <c r="DJ13" s="626"/>
      <c r="DK13" s="626"/>
      <c r="DL13" s="626"/>
      <c r="DM13" s="626"/>
      <c r="DN13" s="626"/>
      <c r="DO13" s="626"/>
      <c r="DP13" s="627"/>
      <c r="DQ13" s="631">
        <v>9483834</v>
      </c>
      <c r="DR13" s="626"/>
      <c r="DS13" s="626"/>
      <c r="DT13" s="626"/>
      <c r="DU13" s="626"/>
      <c r="DV13" s="626"/>
      <c r="DW13" s="626"/>
      <c r="DX13" s="626"/>
      <c r="DY13" s="626"/>
      <c r="DZ13" s="626"/>
      <c r="EA13" s="626"/>
      <c r="EB13" s="626"/>
      <c r="EC13" s="666"/>
    </row>
    <row r="14" spans="2:143" ht="11.25" customHeight="1">
      <c r="B14" s="620" t="s">
        <v>259</v>
      </c>
      <c r="C14" s="621"/>
      <c r="D14" s="621"/>
      <c r="E14" s="621"/>
      <c r="F14" s="621"/>
      <c r="G14" s="621"/>
      <c r="H14" s="621"/>
      <c r="I14" s="621"/>
      <c r="J14" s="621"/>
      <c r="K14" s="621"/>
      <c r="L14" s="621"/>
      <c r="M14" s="621"/>
      <c r="N14" s="621"/>
      <c r="O14" s="621"/>
      <c r="P14" s="621"/>
      <c r="Q14" s="622"/>
      <c r="R14" s="623" t="s">
        <v>237</v>
      </c>
      <c r="S14" s="626"/>
      <c r="T14" s="626"/>
      <c r="U14" s="626"/>
      <c r="V14" s="626"/>
      <c r="W14" s="626"/>
      <c r="X14" s="626"/>
      <c r="Y14" s="627"/>
      <c r="Z14" s="685" t="s">
        <v>176</v>
      </c>
      <c r="AA14" s="685"/>
      <c r="AB14" s="685"/>
      <c r="AC14" s="685"/>
      <c r="AD14" s="686" t="s">
        <v>176</v>
      </c>
      <c r="AE14" s="686"/>
      <c r="AF14" s="686"/>
      <c r="AG14" s="686"/>
      <c r="AH14" s="686"/>
      <c r="AI14" s="686"/>
      <c r="AJ14" s="686"/>
      <c r="AK14" s="686"/>
      <c r="AL14" s="628" t="s">
        <v>176</v>
      </c>
      <c r="AM14" s="629"/>
      <c r="AN14" s="629"/>
      <c r="AO14" s="687"/>
      <c r="AP14" s="620" t="s">
        <v>260</v>
      </c>
      <c r="AQ14" s="621"/>
      <c r="AR14" s="621"/>
      <c r="AS14" s="621"/>
      <c r="AT14" s="621"/>
      <c r="AU14" s="621"/>
      <c r="AV14" s="621"/>
      <c r="AW14" s="621"/>
      <c r="AX14" s="621"/>
      <c r="AY14" s="621"/>
      <c r="AZ14" s="621"/>
      <c r="BA14" s="621"/>
      <c r="BB14" s="621"/>
      <c r="BC14" s="621"/>
      <c r="BD14" s="621"/>
      <c r="BE14" s="621"/>
      <c r="BF14" s="622"/>
      <c r="BG14" s="623">
        <v>442225</v>
      </c>
      <c r="BH14" s="626"/>
      <c r="BI14" s="626"/>
      <c r="BJ14" s="626"/>
      <c r="BK14" s="626"/>
      <c r="BL14" s="626"/>
      <c r="BM14" s="626"/>
      <c r="BN14" s="627"/>
      <c r="BO14" s="685">
        <v>0.6</v>
      </c>
      <c r="BP14" s="685"/>
      <c r="BQ14" s="685"/>
      <c r="BR14" s="685"/>
      <c r="BS14" s="631" t="s">
        <v>176</v>
      </c>
      <c r="BT14" s="626"/>
      <c r="BU14" s="626"/>
      <c r="BV14" s="626"/>
      <c r="BW14" s="626"/>
      <c r="BX14" s="626"/>
      <c r="BY14" s="626"/>
      <c r="BZ14" s="626"/>
      <c r="CA14" s="626"/>
      <c r="CB14" s="666"/>
      <c r="CD14" s="667" t="s">
        <v>261</v>
      </c>
      <c r="CE14" s="664"/>
      <c r="CF14" s="664"/>
      <c r="CG14" s="664"/>
      <c r="CH14" s="664"/>
      <c r="CI14" s="664"/>
      <c r="CJ14" s="664"/>
      <c r="CK14" s="664"/>
      <c r="CL14" s="664"/>
      <c r="CM14" s="664"/>
      <c r="CN14" s="664"/>
      <c r="CO14" s="664"/>
      <c r="CP14" s="664"/>
      <c r="CQ14" s="665"/>
      <c r="CR14" s="623">
        <v>4933613</v>
      </c>
      <c r="CS14" s="626"/>
      <c r="CT14" s="626"/>
      <c r="CU14" s="626"/>
      <c r="CV14" s="626"/>
      <c r="CW14" s="626"/>
      <c r="CX14" s="626"/>
      <c r="CY14" s="627"/>
      <c r="CZ14" s="685">
        <v>3.3</v>
      </c>
      <c r="DA14" s="685"/>
      <c r="DB14" s="685"/>
      <c r="DC14" s="685"/>
      <c r="DD14" s="631">
        <v>394405</v>
      </c>
      <c r="DE14" s="626"/>
      <c r="DF14" s="626"/>
      <c r="DG14" s="626"/>
      <c r="DH14" s="626"/>
      <c r="DI14" s="626"/>
      <c r="DJ14" s="626"/>
      <c r="DK14" s="626"/>
      <c r="DL14" s="626"/>
      <c r="DM14" s="626"/>
      <c r="DN14" s="626"/>
      <c r="DO14" s="626"/>
      <c r="DP14" s="627"/>
      <c r="DQ14" s="631">
        <v>3349295</v>
      </c>
      <c r="DR14" s="626"/>
      <c r="DS14" s="626"/>
      <c r="DT14" s="626"/>
      <c r="DU14" s="626"/>
      <c r="DV14" s="626"/>
      <c r="DW14" s="626"/>
      <c r="DX14" s="626"/>
      <c r="DY14" s="626"/>
      <c r="DZ14" s="626"/>
      <c r="EA14" s="626"/>
      <c r="EB14" s="626"/>
      <c r="EC14" s="666"/>
    </row>
    <row r="15" spans="2:143" ht="11.25" customHeight="1">
      <c r="B15" s="620" t="s">
        <v>262</v>
      </c>
      <c r="C15" s="621"/>
      <c r="D15" s="621"/>
      <c r="E15" s="621"/>
      <c r="F15" s="621"/>
      <c r="G15" s="621"/>
      <c r="H15" s="621"/>
      <c r="I15" s="621"/>
      <c r="J15" s="621"/>
      <c r="K15" s="621"/>
      <c r="L15" s="621"/>
      <c r="M15" s="621"/>
      <c r="N15" s="621"/>
      <c r="O15" s="621"/>
      <c r="P15" s="621"/>
      <c r="Q15" s="622"/>
      <c r="R15" s="623">
        <v>430984</v>
      </c>
      <c r="S15" s="626"/>
      <c r="T15" s="626"/>
      <c r="U15" s="626"/>
      <c r="V15" s="626"/>
      <c r="W15" s="626"/>
      <c r="X15" s="626"/>
      <c r="Y15" s="627"/>
      <c r="Z15" s="685">
        <v>0.3</v>
      </c>
      <c r="AA15" s="685"/>
      <c r="AB15" s="685"/>
      <c r="AC15" s="685"/>
      <c r="AD15" s="686">
        <v>430984</v>
      </c>
      <c r="AE15" s="686"/>
      <c r="AF15" s="686"/>
      <c r="AG15" s="686"/>
      <c r="AH15" s="686"/>
      <c r="AI15" s="686"/>
      <c r="AJ15" s="686"/>
      <c r="AK15" s="686"/>
      <c r="AL15" s="628">
        <v>0.6</v>
      </c>
      <c r="AM15" s="629"/>
      <c r="AN15" s="629"/>
      <c r="AO15" s="687"/>
      <c r="AP15" s="620" t="s">
        <v>263</v>
      </c>
      <c r="AQ15" s="621"/>
      <c r="AR15" s="621"/>
      <c r="AS15" s="621"/>
      <c r="AT15" s="621"/>
      <c r="AU15" s="621"/>
      <c r="AV15" s="621"/>
      <c r="AW15" s="621"/>
      <c r="AX15" s="621"/>
      <c r="AY15" s="621"/>
      <c r="AZ15" s="621"/>
      <c r="BA15" s="621"/>
      <c r="BB15" s="621"/>
      <c r="BC15" s="621"/>
      <c r="BD15" s="621"/>
      <c r="BE15" s="621"/>
      <c r="BF15" s="622"/>
      <c r="BG15" s="623">
        <v>2140300</v>
      </c>
      <c r="BH15" s="626"/>
      <c r="BI15" s="626"/>
      <c r="BJ15" s="626"/>
      <c r="BK15" s="626"/>
      <c r="BL15" s="626"/>
      <c r="BM15" s="626"/>
      <c r="BN15" s="627"/>
      <c r="BO15" s="685">
        <v>3.1</v>
      </c>
      <c r="BP15" s="685"/>
      <c r="BQ15" s="685"/>
      <c r="BR15" s="685"/>
      <c r="BS15" s="631" t="s">
        <v>176</v>
      </c>
      <c r="BT15" s="626"/>
      <c r="BU15" s="626"/>
      <c r="BV15" s="626"/>
      <c r="BW15" s="626"/>
      <c r="BX15" s="626"/>
      <c r="BY15" s="626"/>
      <c r="BZ15" s="626"/>
      <c r="CA15" s="626"/>
      <c r="CB15" s="666"/>
      <c r="CD15" s="667" t="s">
        <v>264</v>
      </c>
      <c r="CE15" s="664"/>
      <c r="CF15" s="664"/>
      <c r="CG15" s="664"/>
      <c r="CH15" s="664"/>
      <c r="CI15" s="664"/>
      <c r="CJ15" s="664"/>
      <c r="CK15" s="664"/>
      <c r="CL15" s="664"/>
      <c r="CM15" s="664"/>
      <c r="CN15" s="664"/>
      <c r="CO15" s="664"/>
      <c r="CP15" s="664"/>
      <c r="CQ15" s="665"/>
      <c r="CR15" s="623">
        <v>18187496</v>
      </c>
      <c r="CS15" s="626"/>
      <c r="CT15" s="626"/>
      <c r="CU15" s="626"/>
      <c r="CV15" s="626"/>
      <c r="CW15" s="626"/>
      <c r="CX15" s="626"/>
      <c r="CY15" s="627"/>
      <c r="CZ15" s="685">
        <v>12.1</v>
      </c>
      <c r="DA15" s="685"/>
      <c r="DB15" s="685"/>
      <c r="DC15" s="685"/>
      <c r="DD15" s="631">
        <v>5224668</v>
      </c>
      <c r="DE15" s="626"/>
      <c r="DF15" s="626"/>
      <c r="DG15" s="626"/>
      <c r="DH15" s="626"/>
      <c r="DI15" s="626"/>
      <c r="DJ15" s="626"/>
      <c r="DK15" s="626"/>
      <c r="DL15" s="626"/>
      <c r="DM15" s="626"/>
      <c r="DN15" s="626"/>
      <c r="DO15" s="626"/>
      <c r="DP15" s="627"/>
      <c r="DQ15" s="631">
        <v>13632717</v>
      </c>
      <c r="DR15" s="626"/>
      <c r="DS15" s="626"/>
      <c r="DT15" s="626"/>
      <c r="DU15" s="626"/>
      <c r="DV15" s="626"/>
      <c r="DW15" s="626"/>
      <c r="DX15" s="626"/>
      <c r="DY15" s="626"/>
      <c r="DZ15" s="626"/>
      <c r="EA15" s="626"/>
      <c r="EB15" s="626"/>
      <c r="EC15" s="666"/>
    </row>
    <row r="16" spans="2:143" ht="11.25" customHeight="1">
      <c r="B16" s="620" t="s">
        <v>265</v>
      </c>
      <c r="C16" s="621"/>
      <c r="D16" s="621"/>
      <c r="E16" s="621"/>
      <c r="F16" s="621"/>
      <c r="G16" s="621"/>
      <c r="H16" s="621"/>
      <c r="I16" s="621"/>
      <c r="J16" s="621"/>
      <c r="K16" s="621"/>
      <c r="L16" s="621"/>
      <c r="M16" s="621"/>
      <c r="N16" s="621"/>
      <c r="O16" s="621"/>
      <c r="P16" s="621"/>
      <c r="Q16" s="622"/>
      <c r="R16" s="623" t="s">
        <v>237</v>
      </c>
      <c r="S16" s="626"/>
      <c r="T16" s="626"/>
      <c r="U16" s="626"/>
      <c r="V16" s="626"/>
      <c r="W16" s="626"/>
      <c r="X16" s="626"/>
      <c r="Y16" s="627"/>
      <c r="Z16" s="685" t="s">
        <v>237</v>
      </c>
      <c r="AA16" s="685"/>
      <c r="AB16" s="685"/>
      <c r="AC16" s="685"/>
      <c r="AD16" s="686" t="s">
        <v>176</v>
      </c>
      <c r="AE16" s="686"/>
      <c r="AF16" s="686"/>
      <c r="AG16" s="686"/>
      <c r="AH16" s="686"/>
      <c r="AI16" s="686"/>
      <c r="AJ16" s="686"/>
      <c r="AK16" s="686"/>
      <c r="AL16" s="628" t="s">
        <v>176</v>
      </c>
      <c r="AM16" s="629"/>
      <c r="AN16" s="629"/>
      <c r="AO16" s="687"/>
      <c r="AP16" s="620" t="s">
        <v>266</v>
      </c>
      <c r="AQ16" s="621"/>
      <c r="AR16" s="621"/>
      <c r="AS16" s="621"/>
      <c r="AT16" s="621"/>
      <c r="AU16" s="621"/>
      <c r="AV16" s="621"/>
      <c r="AW16" s="621"/>
      <c r="AX16" s="621"/>
      <c r="AY16" s="621"/>
      <c r="AZ16" s="621"/>
      <c r="BA16" s="621"/>
      <c r="BB16" s="621"/>
      <c r="BC16" s="621"/>
      <c r="BD16" s="621"/>
      <c r="BE16" s="621"/>
      <c r="BF16" s="622"/>
      <c r="BG16" s="623" t="s">
        <v>176</v>
      </c>
      <c r="BH16" s="626"/>
      <c r="BI16" s="626"/>
      <c r="BJ16" s="626"/>
      <c r="BK16" s="626"/>
      <c r="BL16" s="626"/>
      <c r="BM16" s="626"/>
      <c r="BN16" s="627"/>
      <c r="BO16" s="685" t="s">
        <v>176</v>
      </c>
      <c r="BP16" s="685"/>
      <c r="BQ16" s="685"/>
      <c r="BR16" s="685"/>
      <c r="BS16" s="631" t="s">
        <v>237</v>
      </c>
      <c r="BT16" s="626"/>
      <c r="BU16" s="626"/>
      <c r="BV16" s="626"/>
      <c r="BW16" s="626"/>
      <c r="BX16" s="626"/>
      <c r="BY16" s="626"/>
      <c r="BZ16" s="626"/>
      <c r="CA16" s="626"/>
      <c r="CB16" s="666"/>
      <c r="CD16" s="667" t="s">
        <v>267</v>
      </c>
      <c r="CE16" s="664"/>
      <c r="CF16" s="664"/>
      <c r="CG16" s="664"/>
      <c r="CH16" s="664"/>
      <c r="CI16" s="664"/>
      <c r="CJ16" s="664"/>
      <c r="CK16" s="664"/>
      <c r="CL16" s="664"/>
      <c r="CM16" s="664"/>
      <c r="CN16" s="664"/>
      <c r="CO16" s="664"/>
      <c r="CP16" s="664"/>
      <c r="CQ16" s="665"/>
      <c r="CR16" s="623" t="s">
        <v>176</v>
      </c>
      <c r="CS16" s="626"/>
      <c r="CT16" s="626"/>
      <c r="CU16" s="626"/>
      <c r="CV16" s="626"/>
      <c r="CW16" s="626"/>
      <c r="CX16" s="626"/>
      <c r="CY16" s="627"/>
      <c r="CZ16" s="685" t="s">
        <v>237</v>
      </c>
      <c r="DA16" s="685"/>
      <c r="DB16" s="685"/>
      <c r="DC16" s="685"/>
      <c r="DD16" s="631" t="s">
        <v>237</v>
      </c>
      <c r="DE16" s="626"/>
      <c r="DF16" s="626"/>
      <c r="DG16" s="626"/>
      <c r="DH16" s="626"/>
      <c r="DI16" s="626"/>
      <c r="DJ16" s="626"/>
      <c r="DK16" s="626"/>
      <c r="DL16" s="626"/>
      <c r="DM16" s="626"/>
      <c r="DN16" s="626"/>
      <c r="DO16" s="626"/>
      <c r="DP16" s="627"/>
      <c r="DQ16" s="631" t="s">
        <v>176</v>
      </c>
      <c r="DR16" s="626"/>
      <c r="DS16" s="626"/>
      <c r="DT16" s="626"/>
      <c r="DU16" s="626"/>
      <c r="DV16" s="626"/>
      <c r="DW16" s="626"/>
      <c r="DX16" s="626"/>
      <c r="DY16" s="626"/>
      <c r="DZ16" s="626"/>
      <c r="EA16" s="626"/>
      <c r="EB16" s="626"/>
      <c r="EC16" s="666"/>
    </row>
    <row r="17" spans="2:133" ht="11.25" customHeight="1">
      <c r="B17" s="620" t="s">
        <v>268</v>
      </c>
      <c r="C17" s="621"/>
      <c r="D17" s="621"/>
      <c r="E17" s="621"/>
      <c r="F17" s="621"/>
      <c r="G17" s="621"/>
      <c r="H17" s="621"/>
      <c r="I17" s="621"/>
      <c r="J17" s="621"/>
      <c r="K17" s="621"/>
      <c r="L17" s="621"/>
      <c r="M17" s="621"/>
      <c r="N17" s="621"/>
      <c r="O17" s="621"/>
      <c r="P17" s="621"/>
      <c r="Q17" s="622"/>
      <c r="R17" s="623">
        <v>409784</v>
      </c>
      <c r="S17" s="626"/>
      <c r="T17" s="626"/>
      <c r="U17" s="626"/>
      <c r="V17" s="626"/>
      <c r="W17" s="626"/>
      <c r="X17" s="626"/>
      <c r="Y17" s="627"/>
      <c r="Z17" s="685">
        <v>0.3</v>
      </c>
      <c r="AA17" s="685"/>
      <c r="AB17" s="685"/>
      <c r="AC17" s="685"/>
      <c r="AD17" s="686">
        <v>409784</v>
      </c>
      <c r="AE17" s="686"/>
      <c r="AF17" s="686"/>
      <c r="AG17" s="686"/>
      <c r="AH17" s="686"/>
      <c r="AI17" s="686"/>
      <c r="AJ17" s="686"/>
      <c r="AK17" s="686"/>
      <c r="AL17" s="628">
        <v>0.5</v>
      </c>
      <c r="AM17" s="629"/>
      <c r="AN17" s="629"/>
      <c r="AO17" s="687"/>
      <c r="AP17" s="620" t="s">
        <v>269</v>
      </c>
      <c r="AQ17" s="621"/>
      <c r="AR17" s="621"/>
      <c r="AS17" s="621"/>
      <c r="AT17" s="621"/>
      <c r="AU17" s="621"/>
      <c r="AV17" s="621"/>
      <c r="AW17" s="621"/>
      <c r="AX17" s="621"/>
      <c r="AY17" s="621"/>
      <c r="AZ17" s="621"/>
      <c r="BA17" s="621"/>
      <c r="BB17" s="621"/>
      <c r="BC17" s="621"/>
      <c r="BD17" s="621"/>
      <c r="BE17" s="621"/>
      <c r="BF17" s="622"/>
      <c r="BG17" s="623" t="s">
        <v>237</v>
      </c>
      <c r="BH17" s="626"/>
      <c r="BI17" s="626"/>
      <c r="BJ17" s="626"/>
      <c r="BK17" s="626"/>
      <c r="BL17" s="626"/>
      <c r="BM17" s="626"/>
      <c r="BN17" s="627"/>
      <c r="BO17" s="685" t="s">
        <v>237</v>
      </c>
      <c r="BP17" s="685"/>
      <c r="BQ17" s="685"/>
      <c r="BR17" s="685"/>
      <c r="BS17" s="631" t="s">
        <v>237</v>
      </c>
      <c r="BT17" s="626"/>
      <c r="BU17" s="626"/>
      <c r="BV17" s="626"/>
      <c r="BW17" s="626"/>
      <c r="BX17" s="626"/>
      <c r="BY17" s="626"/>
      <c r="BZ17" s="626"/>
      <c r="CA17" s="626"/>
      <c r="CB17" s="666"/>
      <c r="CD17" s="667" t="s">
        <v>270</v>
      </c>
      <c r="CE17" s="664"/>
      <c r="CF17" s="664"/>
      <c r="CG17" s="664"/>
      <c r="CH17" s="664"/>
      <c r="CI17" s="664"/>
      <c r="CJ17" s="664"/>
      <c r="CK17" s="664"/>
      <c r="CL17" s="664"/>
      <c r="CM17" s="664"/>
      <c r="CN17" s="664"/>
      <c r="CO17" s="664"/>
      <c r="CP17" s="664"/>
      <c r="CQ17" s="665"/>
      <c r="CR17" s="623">
        <v>6588369</v>
      </c>
      <c r="CS17" s="626"/>
      <c r="CT17" s="626"/>
      <c r="CU17" s="626"/>
      <c r="CV17" s="626"/>
      <c r="CW17" s="626"/>
      <c r="CX17" s="626"/>
      <c r="CY17" s="627"/>
      <c r="CZ17" s="685">
        <v>4.4000000000000004</v>
      </c>
      <c r="DA17" s="685"/>
      <c r="DB17" s="685"/>
      <c r="DC17" s="685"/>
      <c r="DD17" s="631" t="s">
        <v>176</v>
      </c>
      <c r="DE17" s="626"/>
      <c r="DF17" s="626"/>
      <c r="DG17" s="626"/>
      <c r="DH17" s="626"/>
      <c r="DI17" s="626"/>
      <c r="DJ17" s="626"/>
      <c r="DK17" s="626"/>
      <c r="DL17" s="626"/>
      <c r="DM17" s="626"/>
      <c r="DN17" s="626"/>
      <c r="DO17" s="626"/>
      <c r="DP17" s="627"/>
      <c r="DQ17" s="631">
        <v>6588369</v>
      </c>
      <c r="DR17" s="626"/>
      <c r="DS17" s="626"/>
      <c r="DT17" s="626"/>
      <c r="DU17" s="626"/>
      <c r="DV17" s="626"/>
      <c r="DW17" s="626"/>
      <c r="DX17" s="626"/>
      <c r="DY17" s="626"/>
      <c r="DZ17" s="626"/>
      <c r="EA17" s="626"/>
      <c r="EB17" s="626"/>
      <c r="EC17" s="666"/>
    </row>
    <row r="18" spans="2:133" ht="11.25" customHeight="1">
      <c r="B18" s="620" t="s">
        <v>271</v>
      </c>
      <c r="C18" s="621"/>
      <c r="D18" s="621"/>
      <c r="E18" s="621"/>
      <c r="F18" s="621"/>
      <c r="G18" s="621"/>
      <c r="H18" s="621"/>
      <c r="I18" s="621"/>
      <c r="J18" s="621"/>
      <c r="K18" s="621"/>
      <c r="L18" s="621"/>
      <c r="M18" s="621"/>
      <c r="N18" s="621"/>
      <c r="O18" s="621"/>
      <c r="P18" s="621"/>
      <c r="Q18" s="622"/>
      <c r="R18" s="623">
        <v>2490412</v>
      </c>
      <c r="S18" s="626"/>
      <c r="T18" s="626"/>
      <c r="U18" s="626"/>
      <c r="V18" s="626"/>
      <c r="W18" s="626"/>
      <c r="X18" s="626"/>
      <c r="Y18" s="627"/>
      <c r="Z18" s="685">
        <v>1.6</v>
      </c>
      <c r="AA18" s="685"/>
      <c r="AB18" s="685"/>
      <c r="AC18" s="685"/>
      <c r="AD18" s="686">
        <v>2352685</v>
      </c>
      <c r="AE18" s="686"/>
      <c r="AF18" s="686"/>
      <c r="AG18" s="686"/>
      <c r="AH18" s="686"/>
      <c r="AI18" s="686"/>
      <c r="AJ18" s="686"/>
      <c r="AK18" s="686"/>
      <c r="AL18" s="628">
        <v>3.1</v>
      </c>
      <c r="AM18" s="629"/>
      <c r="AN18" s="629"/>
      <c r="AO18" s="687"/>
      <c r="AP18" s="620" t="s">
        <v>272</v>
      </c>
      <c r="AQ18" s="621"/>
      <c r="AR18" s="621"/>
      <c r="AS18" s="621"/>
      <c r="AT18" s="621"/>
      <c r="AU18" s="621"/>
      <c r="AV18" s="621"/>
      <c r="AW18" s="621"/>
      <c r="AX18" s="621"/>
      <c r="AY18" s="621"/>
      <c r="AZ18" s="621"/>
      <c r="BA18" s="621"/>
      <c r="BB18" s="621"/>
      <c r="BC18" s="621"/>
      <c r="BD18" s="621"/>
      <c r="BE18" s="621"/>
      <c r="BF18" s="622"/>
      <c r="BG18" s="623" t="s">
        <v>176</v>
      </c>
      <c r="BH18" s="626"/>
      <c r="BI18" s="626"/>
      <c r="BJ18" s="626"/>
      <c r="BK18" s="626"/>
      <c r="BL18" s="626"/>
      <c r="BM18" s="626"/>
      <c r="BN18" s="627"/>
      <c r="BO18" s="685" t="s">
        <v>237</v>
      </c>
      <c r="BP18" s="685"/>
      <c r="BQ18" s="685"/>
      <c r="BR18" s="685"/>
      <c r="BS18" s="631" t="s">
        <v>237</v>
      </c>
      <c r="BT18" s="626"/>
      <c r="BU18" s="626"/>
      <c r="BV18" s="626"/>
      <c r="BW18" s="626"/>
      <c r="BX18" s="626"/>
      <c r="BY18" s="626"/>
      <c r="BZ18" s="626"/>
      <c r="CA18" s="626"/>
      <c r="CB18" s="666"/>
      <c r="CD18" s="667" t="s">
        <v>273</v>
      </c>
      <c r="CE18" s="664"/>
      <c r="CF18" s="664"/>
      <c r="CG18" s="664"/>
      <c r="CH18" s="664"/>
      <c r="CI18" s="664"/>
      <c r="CJ18" s="664"/>
      <c r="CK18" s="664"/>
      <c r="CL18" s="664"/>
      <c r="CM18" s="664"/>
      <c r="CN18" s="664"/>
      <c r="CO18" s="664"/>
      <c r="CP18" s="664"/>
      <c r="CQ18" s="665"/>
      <c r="CR18" s="623" t="s">
        <v>176</v>
      </c>
      <c r="CS18" s="626"/>
      <c r="CT18" s="626"/>
      <c r="CU18" s="626"/>
      <c r="CV18" s="626"/>
      <c r="CW18" s="626"/>
      <c r="CX18" s="626"/>
      <c r="CY18" s="627"/>
      <c r="CZ18" s="685" t="s">
        <v>176</v>
      </c>
      <c r="DA18" s="685"/>
      <c r="DB18" s="685"/>
      <c r="DC18" s="685"/>
      <c r="DD18" s="631" t="s">
        <v>176</v>
      </c>
      <c r="DE18" s="626"/>
      <c r="DF18" s="626"/>
      <c r="DG18" s="626"/>
      <c r="DH18" s="626"/>
      <c r="DI18" s="626"/>
      <c r="DJ18" s="626"/>
      <c r="DK18" s="626"/>
      <c r="DL18" s="626"/>
      <c r="DM18" s="626"/>
      <c r="DN18" s="626"/>
      <c r="DO18" s="626"/>
      <c r="DP18" s="627"/>
      <c r="DQ18" s="631" t="s">
        <v>176</v>
      </c>
      <c r="DR18" s="626"/>
      <c r="DS18" s="626"/>
      <c r="DT18" s="626"/>
      <c r="DU18" s="626"/>
      <c r="DV18" s="626"/>
      <c r="DW18" s="626"/>
      <c r="DX18" s="626"/>
      <c r="DY18" s="626"/>
      <c r="DZ18" s="626"/>
      <c r="EA18" s="626"/>
      <c r="EB18" s="626"/>
      <c r="EC18" s="666"/>
    </row>
    <row r="19" spans="2:133" ht="11.25" customHeight="1">
      <c r="B19" s="620" t="s">
        <v>274</v>
      </c>
      <c r="C19" s="621"/>
      <c r="D19" s="621"/>
      <c r="E19" s="621"/>
      <c r="F19" s="621"/>
      <c r="G19" s="621"/>
      <c r="H19" s="621"/>
      <c r="I19" s="621"/>
      <c r="J19" s="621"/>
      <c r="K19" s="621"/>
      <c r="L19" s="621"/>
      <c r="M19" s="621"/>
      <c r="N19" s="621"/>
      <c r="O19" s="621"/>
      <c r="P19" s="621"/>
      <c r="Q19" s="622"/>
      <c r="R19" s="623">
        <v>2352685</v>
      </c>
      <c r="S19" s="626"/>
      <c r="T19" s="626"/>
      <c r="U19" s="626"/>
      <c r="V19" s="626"/>
      <c r="W19" s="626"/>
      <c r="X19" s="626"/>
      <c r="Y19" s="627"/>
      <c r="Z19" s="685">
        <v>1.5</v>
      </c>
      <c r="AA19" s="685"/>
      <c r="AB19" s="685"/>
      <c r="AC19" s="685"/>
      <c r="AD19" s="686">
        <v>2352685</v>
      </c>
      <c r="AE19" s="686"/>
      <c r="AF19" s="686"/>
      <c r="AG19" s="686"/>
      <c r="AH19" s="686"/>
      <c r="AI19" s="686"/>
      <c r="AJ19" s="686"/>
      <c r="AK19" s="686"/>
      <c r="AL19" s="628">
        <v>3.1</v>
      </c>
      <c r="AM19" s="629"/>
      <c r="AN19" s="629"/>
      <c r="AO19" s="687"/>
      <c r="AP19" s="620" t="s">
        <v>275</v>
      </c>
      <c r="AQ19" s="621"/>
      <c r="AR19" s="621"/>
      <c r="AS19" s="621"/>
      <c r="AT19" s="621"/>
      <c r="AU19" s="621"/>
      <c r="AV19" s="621"/>
      <c r="AW19" s="621"/>
      <c r="AX19" s="621"/>
      <c r="AY19" s="621"/>
      <c r="AZ19" s="621"/>
      <c r="BA19" s="621"/>
      <c r="BB19" s="621"/>
      <c r="BC19" s="621"/>
      <c r="BD19" s="621"/>
      <c r="BE19" s="621"/>
      <c r="BF19" s="622"/>
      <c r="BG19" s="623">
        <v>5637966</v>
      </c>
      <c r="BH19" s="626"/>
      <c r="BI19" s="626"/>
      <c r="BJ19" s="626"/>
      <c r="BK19" s="626"/>
      <c r="BL19" s="626"/>
      <c r="BM19" s="626"/>
      <c r="BN19" s="627"/>
      <c r="BO19" s="685">
        <v>8.1999999999999993</v>
      </c>
      <c r="BP19" s="685"/>
      <c r="BQ19" s="685"/>
      <c r="BR19" s="685"/>
      <c r="BS19" s="631" t="s">
        <v>176</v>
      </c>
      <c r="BT19" s="626"/>
      <c r="BU19" s="626"/>
      <c r="BV19" s="626"/>
      <c r="BW19" s="626"/>
      <c r="BX19" s="626"/>
      <c r="BY19" s="626"/>
      <c r="BZ19" s="626"/>
      <c r="CA19" s="626"/>
      <c r="CB19" s="666"/>
      <c r="CD19" s="667" t="s">
        <v>276</v>
      </c>
      <c r="CE19" s="664"/>
      <c r="CF19" s="664"/>
      <c r="CG19" s="664"/>
      <c r="CH19" s="664"/>
      <c r="CI19" s="664"/>
      <c r="CJ19" s="664"/>
      <c r="CK19" s="664"/>
      <c r="CL19" s="664"/>
      <c r="CM19" s="664"/>
      <c r="CN19" s="664"/>
      <c r="CO19" s="664"/>
      <c r="CP19" s="664"/>
      <c r="CQ19" s="665"/>
      <c r="CR19" s="623" t="s">
        <v>176</v>
      </c>
      <c r="CS19" s="626"/>
      <c r="CT19" s="626"/>
      <c r="CU19" s="626"/>
      <c r="CV19" s="626"/>
      <c r="CW19" s="626"/>
      <c r="CX19" s="626"/>
      <c r="CY19" s="627"/>
      <c r="CZ19" s="685" t="s">
        <v>176</v>
      </c>
      <c r="DA19" s="685"/>
      <c r="DB19" s="685"/>
      <c r="DC19" s="685"/>
      <c r="DD19" s="631" t="s">
        <v>176</v>
      </c>
      <c r="DE19" s="626"/>
      <c r="DF19" s="626"/>
      <c r="DG19" s="626"/>
      <c r="DH19" s="626"/>
      <c r="DI19" s="626"/>
      <c r="DJ19" s="626"/>
      <c r="DK19" s="626"/>
      <c r="DL19" s="626"/>
      <c r="DM19" s="626"/>
      <c r="DN19" s="626"/>
      <c r="DO19" s="626"/>
      <c r="DP19" s="627"/>
      <c r="DQ19" s="631" t="s">
        <v>176</v>
      </c>
      <c r="DR19" s="626"/>
      <c r="DS19" s="626"/>
      <c r="DT19" s="626"/>
      <c r="DU19" s="626"/>
      <c r="DV19" s="626"/>
      <c r="DW19" s="626"/>
      <c r="DX19" s="626"/>
      <c r="DY19" s="626"/>
      <c r="DZ19" s="626"/>
      <c r="EA19" s="626"/>
      <c r="EB19" s="626"/>
      <c r="EC19" s="666"/>
    </row>
    <row r="20" spans="2:133" ht="11.25" customHeight="1">
      <c r="B20" s="620" t="s">
        <v>277</v>
      </c>
      <c r="C20" s="621"/>
      <c r="D20" s="621"/>
      <c r="E20" s="621"/>
      <c r="F20" s="621"/>
      <c r="G20" s="621"/>
      <c r="H20" s="621"/>
      <c r="I20" s="621"/>
      <c r="J20" s="621"/>
      <c r="K20" s="621"/>
      <c r="L20" s="621"/>
      <c r="M20" s="621"/>
      <c r="N20" s="621"/>
      <c r="O20" s="621"/>
      <c r="P20" s="621"/>
      <c r="Q20" s="622"/>
      <c r="R20" s="623">
        <v>136964</v>
      </c>
      <c r="S20" s="626"/>
      <c r="T20" s="626"/>
      <c r="U20" s="626"/>
      <c r="V20" s="626"/>
      <c r="W20" s="626"/>
      <c r="X20" s="626"/>
      <c r="Y20" s="627"/>
      <c r="Z20" s="685">
        <v>0.1</v>
      </c>
      <c r="AA20" s="685"/>
      <c r="AB20" s="685"/>
      <c r="AC20" s="685"/>
      <c r="AD20" s="686" t="s">
        <v>237</v>
      </c>
      <c r="AE20" s="686"/>
      <c r="AF20" s="686"/>
      <c r="AG20" s="686"/>
      <c r="AH20" s="686"/>
      <c r="AI20" s="686"/>
      <c r="AJ20" s="686"/>
      <c r="AK20" s="686"/>
      <c r="AL20" s="628" t="s">
        <v>176</v>
      </c>
      <c r="AM20" s="629"/>
      <c r="AN20" s="629"/>
      <c r="AO20" s="687"/>
      <c r="AP20" s="620" t="s">
        <v>278</v>
      </c>
      <c r="AQ20" s="621"/>
      <c r="AR20" s="621"/>
      <c r="AS20" s="621"/>
      <c r="AT20" s="621"/>
      <c r="AU20" s="621"/>
      <c r="AV20" s="621"/>
      <c r="AW20" s="621"/>
      <c r="AX20" s="621"/>
      <c r="AY20" s="621"/>
      <c r="AZ20" s="621"/>
      <c r="BA20" s="621"/>
      <c r="BB20" s="621"/>
      <c r="BC20" s="621"/>
      <c r="BD20" s="621"/>
      <c r="BE20" s="621"/>
      <c r="BF20" s="622"/>
      <c r="BG20" s="623">
        <v>5637966</v>
      </c>
      <c r="BH20" s="626"/>
      <c r="BI20" s="626"/>
      <c r="BJ20" s="626"/>
      <c r="BK20" s="626"/>
      <c r="BL20" s="626"/>
      <c r="BM20" s="626"/>
      <c r="BN20" s="627"/>
      <c r="BO20" s="685">
        <v>8.1999999999999993</v>
      </c>
      <c r="BP20" s="685"/>
      <c r="BQ20" s="685"/>
      <c r="BR20" s="685"/>
      <c r="BS20" s="631" t="s">
        <v>176</v>
      </c>
      <c r="BT20" s="626"/>
      <c r="BU20" s="626"/>
      <c r="BV20" s="626"/>
      <c r="BW20" s="626"/>
      <c r="BX20" s="626"/>
      <c r="BY20" s="626"/>
      <c r="BZ20" s="626"/>
      <c r="CA20" s="626"/>
      <c r="CB20" s="666"/>
      <c r="CD20" s="667" t="s">
        <v>279</v>
      </c>
      <c r="CE20" s="664"/>
      <c r="CF20" s="664"/>
      <c r="CG20" s="664"/>
      <c r="CH20" s="664"/>
      <c r="CI20" s="664"/>
      <c r="CJ20" s="664"/>
      <c r="CK20" s="664"/>
      <c r="CL20" s="664"/>
      <c r="CM20" s="664"/>
      <c r="CN20" s="664"/>
      <c r="CO20" s="664"/>
      <c r="CP20" s="664"/>
      <c r="CQ20" s="665"/>
      <c r="CR20" s="623">
        <v>150901331</v>
      </c>
      <c r="CS20" s="626"/>
      <c r="CT20" s="626"/>
      <c r="CU20" s="626"/>
      <c r="CV20" s="626"/>
      <c r="CW20" s="626"/>
      <c r="CX20" s="626"/>
      <c r="CY20" s="627"/>
      <c r="CZ20" s="685">
        <v>100</v>
      </c>
      <c r="DA20" s="685"/>
      <c r="DB20" s="685"/>
      <c r="DC20" s="685"/>
      <c r="DD20" s="631">
        <v>15262199</v>
      </c>
      <c r="DE20" s="626"/>
      <c r="DF20" s="626"/>
      <c r="DG20" s="626"/>
      <c r="DH20" s="626"/>
      <c r="DI20" s="626"/>
      <c r="DJ20" s="626"/>
      <c r="DK20" s="626"/>
      <c r="DL20" s="626"/>
      <c r="DM20" s="626"/>
      <c r="DN20" s="626"/>
      <c r="DO20" s="626"/>
      <c r="DP20" s="627"/>
      <c r="DQ20" s="631">
        <v>93330837</v>
      </c>
      <c r="DR20" s="626"/>
      <c r="DS20" s="626"/>
      <c r="DT20" s="626"/>
      <c r="DU20" s="626"/>
      <c r="DV20" s="626"/>
      <c r="DW20" s="626"/>
      <c r="DX20" s="626"/>
      <c r="DY20" s="626"/>
      <c r="DZ20" s="626"/>
      <c r="EA20" s="626"/>
      <c r="EB20" s="626"/>
      <c r="EC20" s="666"/>
    </row>
    <row r="21" spans="2:133" ht="11.25" customHeight="1">
      <c r="B21" s="620" t="s">
        <v>280</v>
      </c>
      <c r="C21" s="621"/>
      <c r="D21" s="621"/>
      <c r="E21" s="621"/>
      <c r="F21" s="621"/>
      <c r="G21" s="621"/>
      <c r="H21" s="621"/>
      <c r="I21" s="621"/>
      <c r="J21" s="621"/>
      <c r="K21" s="621"/>
      <c r="L21" s="621"/>
      <c r="M21" s="621"/>
      <c r="N21" s="621"/>
      <c r="O21" s="621"/>
      <c r="P21" s="621"/>
      <c r="Q21" s="622"/>
      <c r="R21" s="623">
        <v>763</v>
      </c>
      <c r="S21" s="626"/>
      <c r="T21" s="626"/>
      <c r="U21" s="626"/>
      <c r="V21" s="626"/>
      <c r="W21" s="626"/>
      <c r="X21" s="626"/>
      <c r="Y21" s="627"/>
      <c r="Z21" s="685">
        <v>0</v>
      </c>
      <c r="AA21" s="685"/>
      <c r="AB21" s="685"/>
      <c r="AC21" s="685"/>
      <c r="AD21" s="686" t="s">
        <v>237</v>
      </c>
      <c r="AE21" s="686"/>
      <c r="AF21" s="686"/>
      <c r="AG21" s="686"/>
      <c r="AH21" s="686"/>
      <c r="AI21" s="686"/>
      <c r="AJ21" s="686"/>
      <c r="AK21" s="686"/>
      <c r="AL21" s="628" t="s">
        <v>176</v>
      </c>
      <c r="AM21" s="629"/>
      <c r="AN21" s="629"/>
      <c r="AO21" s="687"/>
      <c r="AP21" s="731" t="s">
        <v>281</v>
      </c>
      <c r="AQ21" s="738"/>
      <c r="AR21" s="738"/>
      <c r="AS21" s="738"/>
      <c r="AT21" s="738"/>
      <c r="AU21" s="738"/>
      <c r="AV21" s="738"/>
      <c r="AW21" s="738"/>
      <c r="AX21" s="738"/>
      <c r="AY21" s="738"/>
      <c r="AZ21" s="738"/>
      <c r="BA21" s="738"/>
      <c r="BB21" s="738"/>
      <c r="BC21" s="738"/>
      <c r="BD21" s="738"/>
      <c r="BE21" s="738"/>
      <c r="BF21" s="733"/>
      <c r="BG21" s="623">
        <v>6461</v>
      </c>
      <c r="BH21" s="626"/>
      <c r="BI21" s="626"/>
      <c r="BJ21" s="626"/>
      <c r="BK21" s="626"/>
      <c r="BL21" s="626"/>
      <c r="BM21" s="626"/>
      <c r="BN21" s="627"/>
      <c r="BO21" s="685">
        <v>0</v>
      </c>
      <c r="BP21" s="685"/>
      <c r="BQ21" s="685"/>
      <c r="BR21" s="685"/>
      <c r="BS21" s="631" t="s">
        <v>176</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282</v>
      </c>
      <c r="C22" s="621"/>
      <c r="D22" s="621"/>
      <c r="E22" s="621"/>
      <c r="F22" s="621"/>
      <c r="G22" s="621"/>
      <c r="H22" s="621"/>
      <c r="I22" s="621"/>
      <c r="J22" s="621"/>
      <c r="K22" s="621"/>
      <c r="L22" s="621"/>
      <c r="M22" s="621"/>
      <c r="N22" s="621"/>
      <c r="O22" s="621"/>
      <c r="P22" s="621"/>
      <c r="Q22" s="622"/>
      <c r="R22" s="623">
        <v>80923832</v>
      </c>
      <c r="S22" s="626"/>
      <c r="T22" s="626"/>
      <c r="U22" s="626"/>
      <c r="V22" s="626"/>
      <c r="W22" s="626"/>
      <c r="X22" s="626"/>
      <c r="Y22" s="627"/>
      <c r="Z22" s="685">
        <v>52.8</v>
      </c>
      <c r="AA22" s="685"/>
      <c r="AB22" s="685"/>
      <c r="AC22" s="685"/>
      <c r="AD22" s="686">
        <v>75988888</v>
      </c>
      <c r="AE22" s="686"/>
      <c r="AF22" s="686"/>
      <c r="AG22" s="686"/>
      <c r="AH22" s="686"/>
      <c r="AI22" s="686"/>
      <c r="AJ22" s="686"/>
      <c r="AK22" s="686"/>
      <c r="AL22" s="628">
        <v>99.4</v>
      </c>
      <c r="AM22" s="629"/>
      <c r="AN22" s="629"/>
      <c r="AO22" s="687"/>
      <c r="AP22" s="731" t="s">
        <v>283</v>
      </c>
      <c r="AQ22" s="738"/>
      <c r="AR22" s="738"/>
      <c r="AS22" s="738"/>
      <c r="AT22" s="738"/>
      <c r="AU22" s="738"/>
      <c r="AV22" s="738"/>
      <c r="AW22" s="738"/>
      <c r="AX22" s="738"/>
      <c r="AY22" s="738"/>
      <c r="AZ22" s="738"/>
      <c r="BA22" s="738"/>
      <c r="BB22" s="738"/>
      <c r="BC22" s="738"/>
      <c r="BD22" s="738"/>
      <c r="BE22" s="738"/>
      <c r="BF22" s="733"/>
      <c r="BG22" s="623">
        <v>834288</v>
      </c>
      <c r="BH22" s="626"/>
      <c r="BI22" s="626"/>
      <c r="BJ22" s="626"/>
      <c r="BK22" s="626"/>
      <c r="BL22" s="626"/>
      <c r="BM22" s="626"/>
      <c r="BN22" s="627"/>
      <c r="BO22" s="685">
        <v>1.2</v>
      </c>
      <c r="BP22" s="685"/>
      <c r="BQ22" s="685"/>
      <c r="BR22" s="685"/>
      <c r="BS22" s="631" t="s">
        <v>176</v>
      </c>
      <c r="BT22" s="626"/>
      <c r="BU22" s="626"/>
      <c r="BV22" s="626"/>
      <c r="BW22" s="626"/>
      <c r="BX22" s="626"/>
      <c r="BY22" s="626"/>
      <c r="BZ22" s="626"/>
      <c r="CA22" s="626"/>
      <c r="CB22" s="666"/>
      <c r="CD22" s="740" t="s">
        <v>284</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285</v>
      </c>
      <c r="C23" s="621"/>
      <c r="D23" s="621"/>
      <c r="E23" s="621"/>
      <c r="F23" s="621"/>
      <c r="G23" s="621"/>
      <c r="H23" s="621"/>
      <c r="I23" s="621"/>
      <c r="J23" s="621"/>
      <c r="K23" s="621"/>
      <c r="L23" s="621"/>
      <c r="M23" s="621"/>
      <c r="N23" s="621"/>
      <c r="O23" s="621"/>
      <c r="P23" s="621"/>
      <c r="Q23" s="622"/>
      <c r="R23" s="623">
        <v>47076</v>
      </c>
      <c r="S23" s="626"/>
      <c r="T23" s="626"/>
      <c r="U23" s="626"/>
      <c r="V23" s="626"/>
      <c r="W23" s="626"/>
      <c r="X23" s="626"/>
      <c r="Y23" s="627"/>
      <c r="Z23" s="685">
        <v>0</v>
      </c>
      <c r="AA23" s="685"/>
      <c r="AB23" s="685"/>
      <c r="AC23" s="685"/>
      <c r="AD23" s="686">
        <v>47076</v>
      </c>
      <c r="AE23" s="686"/>
      <c r="AF23" s="686"/>
      <c r="AG23" s="686"/>
      <c r="AH23" s="686"/>
      <c r="AI23" s="686"/>
      <c r="AJ23" s="686"/>
      <c r="AK23" s="686"/>
      <c r="AL23" s="628">
        <v>0.1</v>
      </c>
      <c r="AM23" s="629"/>
      <c r="AN23" s="629"/>
      <c r="AO23" s="687"/>
      <c r="AP23" s="731" t="s">
        <v>286</v>
      </c>
      <c r="AQ23" s="738"/>
      <c r="AR23" s="738"/>
      <c r="AS23" s="738"/>
      <c r="AT23" s="738"/>
      <c r="AU23" s="738"/>
      <c r="AV23" s="738"/>
      <c r="AW23" s="738"/>
      <c r="AX23" s="738"/>
      <c r="AY23" s="738"/>
      <c r="AZ23" s="738"/>
      <c r="BA23" s="738"/>
      <c r="BB23" s="738"/>
      <c r="BC23" s="738"/>
      <c r="BD23" s="738"/>
      <c r="BE23" s="738"/>
      <c r="BF23" s="733"/>
      <c r="BG23" s="623">
        <v>4797217</v>
      </c>
      <c r="BH23" s="626"/>
      <c r="BI23" s="626"/>
      <c r="BJ23" s="626"/>
      <c r="BK23" s="626"/>
      <c r="BL23" s="626"/>
      <c r="BM23" s="626"/>
      <c r="BN23" s="627"/>
      <c r="BO23" s="685">
        <v>7</v>
      </c>
      <c r="BP23" s="685"/>
      <c r="BQ23" s="685"/>
      <c r="BR23" s="685"/>
      <c r="BS23" s="631" t="s">
        <v>176</v>
      </c>
      <c r="BT23" s="626"/>
      <c r="BU23" s="626"/>
      <c r="BV23" s="626"/>
      <c r="BW23" s="626"/>
      <c r="BX23" s="626"/>
      <c r="BY23" s="626"/>
      <c r="BZ23" s="626"/>
      <c r="CA23" s="626"/>
      <c r="CB23" s="666"/>
      <c r="CD23" s="740" t="s">
        <v>225</v>
      </c>
      <c r="CE23" s="741"/>
      <c r="CF23" s="741"/>
      <c r="CG23" s="741"/>
      <c r="CH23" s="741"/>
      <c r="CI23" s="741"/>
      <c r="CJ23" s="741"/>
      <c r="CK23" s="741"/>
      <c r="CL23" s="741"/>
      <c r="CM23" s="741"/>
      <c r="CN23" s="741"/>
      <c r="CO23" s="741"/>
      <c r="CP23" s="741"/>
      <c r="CQ23" s="742"/>
      <c r="CR23" s="740" t="s">
        <v>287</v>
      </c>
      <c r="CS23" s="741"/>
      <c r="CT23" s="741"/>
      <c r="CU23" s="741"/>
      <c r="CV23" s="741"/>
      <c r="CW23" s="741"/>
      <c r="CX23" s="741"/>
      <c r="CY23" s="742"/>
      <c r="CZ23" s="740" t="s">
        <v>288</v>
      </c>
      <c r="DA23" s="741"/>
      <c r="DB23" s="741"/>
      <c r="DC23" s="742"/>
      <c r="DD23" s="740" t="s">
        <v>289</v>
      </c>
      <c r="DE23" s="741"/>
      <c r="DF23" s="741"/>
      <c r="DG23" s="741"/>
      <c r="DH23" s="741"/>
      <c r="DI23" s="741"/>
      <c r="DJ23" s="741"/>
      <c r="DK23" s="742"/>
      <c r="DL23" s="749" t="s">
        <v>290</v>
      </c>
      <c r="DM23" s="750"/>
      <c r="DN23" s="750"/>
      <c r="DO23" s="750"/>
      <c r="DP23" s="750"/>
      <c r="DQ23" s="750"/>
      <c r="DR23" s="750"/>
      <c r="DS23" s="750"/>
      <c r="DT23" s="750"/>
      <c r="DU23" s="750"/>
      <c r="DV23" s="751"/>
      <c r="DW23" s="740" t="s">
        <v>291</v>
      </c>
      <c r="DX23" s="741"/>
      <c r="DY23" s="741"/>
      <c r="DZ23" s="741"/>
      <c r="EA23" s="741"/>
      <c r="EB23" s="741"/>
      <c r="EC23" s="742"/>
    </row>
    <row r="24" spans="2:133" ht="11.25" customHeight="1">
      <c r="B24" s="620" t="s">
        <v>292</v>
      </c>
      <c r="C24" s="621"/>
      <c r="D24" s="621"/>
      <c r="E24" s="621"/>
      <c r="F24" s="621"/>
      <c r="G24" s="621"/>
      <c r="H24" s="621"/>
      <c r="I24" s="621"/>
      <c r="J24" s="621"/>
      <c r="K24" s="621"/>
      <c r="L24" s="621"/>
      <c r="M24" s="621"/>
      <c r="N24" s="621"/>
      <c r="O24" s="621"/>
      <c r="P24" s="621"/>
      <c r="Q24" s="622"/>
      <c r="R24" s="623">
        <v>1685749</v>
      </c>
      <c r="S24" s="626"/>
      <c r="T24" s="626"/>
      <c r="U24" s="626"/>
      <c r="V24" s="626"/>
      <c r="W24" s="626"/>
      <c r="X24" s="626"/>
      <c r="Y24" s="627"/>
      <c r="Z24" s="685">
        <v>1.1000000000000001</v>
      </c>
      <c r="AA24" s="685"/>
      <c r="AB24" s="685"/>
      <c r="AC24" s="685"/>
      <c r="AD24" s="686" t="s">
        <v>176</v>
      </c>
      <c r="AE24" s="686"/>
      <c r="AF24" s="686"/>
      <c r="AG24" s="686"/>
      <c r="AH24" s="686"/>
      <c r="AI24" s="686"/>
      <c r="AJ24" s="686"/>
      <c r="AK24" s="686"/>
      <c r="AL24" s="628" t="s">
        <v>176</v>
      </c>
      <c r="AM24" s="629"/>
      <c r="AN24" s="629"/>
      <c r="AO24" s="687"/>
      <c r="AP24" s="731" t="s">
        <v>293</v>
      </c>
      <c r="AQ24" s="738"/>
      <c r="AR24" s="738"/>
      <c r="AS24" s="738"/>
      <c r="AT24" s="738"/>
      <c r="AU24" s="738"/>
      <c r="AV24" s="738"/>
      <c r="AW24" s="738"/>
      <c r="AX24" s="738"/>
      <c r="AY24" s="738"/>
      <c r="AZ24" s="738"/>
      <c r="BA24" s="738"/>
      <c r="BB24" s="738"/>
      <c r="BC24" s="738"/>
      <c r="BD24" s="738"/>
      <c r="BE24" s="738"/>
      <c r="BF24" s="733"/>
      <c r="BG24" s="623" t="s">
        <v>237</v>
      </c>
      <c r="BH24" s="626"/>
      <c r="BI24" s="626"/>
      <c r="BJ24" s="626"/>
      <c r="BK24" s="626"/>
      <c r="BL24" s="626"/>
      <c r="BM24" s="626"/>
      <c r="BN24" s="627"/>
      <c r="BO24" s="685" t="s">
        <v>237</v>
      </c>
      <c r="BP24" s="685"/>
      <c r="BQ24" s="685"/>
      <c r="BR24" s="685"/>
      <c r="BS24" s="631" t="s">
        <v>176</v>
      </c>
      <c r="BT24" s="626"/>
      <c r="BU24" s="626"/>
      <c r="BV24" s="626"/>
      <c r="BW24" s="626"/>
      <c r="BX24" s="626"/>
      <c r="BY24" s="626"/>
      <c r="BZ24" s="626"/>
      <c r="CA24" s="626"/>
      <c r="CB24" s="666"/>
      <c r="CD24" s="694" t="s">
        <v>294</v>
      </c>
      <c r="CE24" s="695"/>
      <c r="CF24" s="695"/>
      <c r="CG24" s="695"/>
      <c r="CH24" s="695"/>
      <c r="CI24" s="695"/>
      <c r="CJ24" s="695"/>
      <c r="CK24" s="695"/>
      <c r="CL24" s="695"/>
      <c r="CM24" s="695"/>
      <c r="CN24" s="695"/>
      <c r="CO24" s="695"/>
      <c r="CP24" s="695"/>
      <c r="CQ24" s="696"/>
      <c r="CR24" s="688">
        <v>77266028</v>
      </c>
      <c r="CS24" s="689"/>
      <c r="CT24" s="689"/>
      <c r="CU24" s="689"/>
      <c r="CV24" s="689"/>
      <c r="CW24" s="689"/>
      <c r="CX24" s="689"/>
      <c r="CY24" s="735"/>
      <c r="CZ24" s="736">
        <v>51.2</v>
      </c>
      <c r="DA24" s="705"/>
      <c r="DB24" s="705"/>
      <c r="DC24" s="739"/>
      <c r="DD24" s="734">
        <v>40129496</v>
      </c>
      <c r="DE24" s="689"/>
      <c r="DF24" s="689"/>
      <c r="DG24" s="689"/>
      <c r="DH24" s="689"/>
      <c r="DI24" s="689"/>
      <c r="DJ24" s="689"/>
      <c r="DK24" s="735"/>
      <c r="DL24" s="734">
        <v>39726206</v>
      </c>
      <c r="DM24" s="689"/>
      <c r="DN24" s="689"/>
      <c r="DO24" s="689"/>
      <c r="DP24" s="689"/>
      <c r="DQ24" s="689"/>
      <c r="DR24" s="689"/>
      <c r="DS24" s="689"/>
      <c r="DT24" s="689"/>
      <c r="DU24" s="689"/>
      <c r="DV24" s="735"/>
      <c r="DW24" s="736">
        <v>49.4</v>
      </c>
      <c r="DX24" s="705"/>
      <c r="DY24" s="705"/>
      <c r="DZ24" s="705"/>
      <c r="EA24" s="705"/>
      <c r="EB24" s="705"/>
      <c r="EC24" s="737"/>
    </row>
    <row r="25" spans="2:133" ht="11.25" customHeight="1">
      <c r="B25" s="620" t="s">
        <v>295</v>
      </c>
      <c r="C25" s="621"/>
      <c r="D25" s="621"/>
      <c r="E25" s="621"/>
      <c r="F25" s="621"/>
      <c r="G25" s="621"/>
      <c r="H25" s="621"/>
      <c r="I25" s="621"/>
      <c r="J25" s="621"/>
      <c r="K25" s="621"/>
      <c r="L25" s="621"/>
      <c r="M25" s="621"/>
      <c r="N25" s="621"/>
      <c r="O25" s="621"/>
      <c r="P25" s="621"/>
      <c r="Q25" s="622"/>
      <c r="R25" s="623">
        <v>1026692</v>
      </c>
      <c r="S25" s="626"/>
      <c r="T25" s="626"/>
      <c r="U25" s="626"/>
      <c r="V25" s="626"/>
      <c r="W25" s="626"/>
      <c r="X25" s="626"/>
      <c r="Y25" s="627"/>
      <c r="Z25" s="685">
        <v>0.7</v>
      </c>
      <c r="AA25" s="685"/>
      <c r="AB25" s="685"/>
      <c r="AC25" s="685"/>
      <c r="AD25" s="686">
        <v>279382</v>
      </c>
      <c r="AE25" s="686"/>
      <c r="AF25" s="686"/>
      <c r="AG25" s="686"/>
      <c r="AH25" s="686"/>
      <c r="AI25" s="686"/>
      <c r="AJ25" s="686"/>
      <c r="AK25" s="686"/>
      <c r="AL25" s="628">
        <v>0.4</v>
      </c>
      <c r="AM25" s="629"/>
      <c r="AN25" s="629"/>
      <c r="AO25" s="687"/>
      <c r="AP25" s="731" t="s">
        <v>296</v>
      </c>
      <c r="AQ25" s="738"/>
      <c r="AR25" s="738"/>
      <c r="AS25" s="738"/>
      <c r="AT25" s="738"/>
      <c r="AU25" s="738"/>
      <c r="AV25" s="738"/>
      <c r="AW25" s="738"/>
      <c r="AX25" s="738"/>
      <c r="AY25" s="738"/>
      <c r="AZ25" s="738"/>
      <c r="BA25" s="738"/>
      <c r="BB25" s="738"/>
      <c r="BC25" s="738"/>
      <c r="BD25" s="738"/>
      <c r="BE25" s="738"/>
      <c r="BF25" s="733"/>
      <c r="BG25" s="623" t="s">
        <v>176</v>
      </c>
      <c r="BH25" s="626"/>
      <c r="BI25" s="626"/>
      <c r="BJ25" s="626"/>
      <c r="BK25" s="626"/>
      <c r="BL25" s="626"/>
      <c r="BM25" s="626"/>
      <c r="BN25" s="627"/>
      <c r="BO25" s="685" t="s">
        <v>237</v>
      </c>
      <c r="BP25" s="685"/>
      <c r="BQ25" s="685"/>
      <c r="BR25" s="685"/>
      <c r="BS25" s="631" t="s">
        <v>237</v>
      </c>
      <c r="BT25" s="626"/>
      <c r="BU25" s="626"/>
      <c r="BV25" s="626"/>
      <c r="BW25" s="626"/>
      <c r="BX25" s="626"/>
      <c r="BY25" s="626"/>
      <c r="BZ25" s="626"/>
      <c r="CA25" s="626"/>
      <c r="CB25" s="666"/>
      <c r="CD25" s="667" t="s">
        <v>297</v>
      </c>
      <c r="CE25" s="664"/>
      <c r="CF25" s="664"/>
      <c r="CG25" s="664"/>
      <c r="CH25" s="664"/>
      <c r="CI25" s="664"/>
      <c r="CJ25" s="664"/>
      <c r="CK25" s="664"/>
      <c r="CL25" s="664"/>
      <c r="CM25" s="664"/>
      <c r="CN25" s="664"/>
      <c r="CO25" s="664"/>
      <c r="CP25" s="664"/>
      <c r="CQ25" s="665"/>
      <c r="CR25" s="623">
        <v>21709504</v>
      </c>
      <c r="CS25" s="624"/>
      <c r="CT25" s="624"/>
      <c r="CU25" s="624"/>
      <c r="CV25" s="624"/>
      <c r="CW25" s="624"/>
      <c r="CX25" s="624"/>
      <c r="CY25" s="625"/>
      <c r="CZ25" s="628">
        <v>14.4</v>
      </c>
      <c r="DA25" s="657"/>
      <c r="DB25" s="657"/>
      <c r="DC25" s="658"/>
      <c r="DD25" s="631">
        <v>20537365</v>
      </c>
      <c r="DE25" s="624"/>
      <c r="DF25" s="624"/>
      <c r="DG25" s="624"/>
      <c r="DH25" s="624"/>
      <c r="DI25" s="624"/>
      <c r="DJ25" s="624"/>
      <c r="DK25" s="625"/>
      <c r="DL25" s="631">
        <v>20194514</v>
      </c>
      <c r="DM25" s="624"/>
      <c r="DN25" s="624"/>
      <c r="DO25" s="624"/>
      <c r="DP25" s="624"/>
      <c r="DQ25" s="624"/>
      <c r="DR25" s="624"/>
      <c r="DS25" s="624"/>
      <c r="DT25" s="624"/>
      <c r="DU25" s="624"/>
      <c r="DV25" s="625"/>
      <c r="DW25" s="628">
        <v>25.1</v>
      </c>
      <c r="DX25" s="657"/>
      <c r="DY25" s="657"/>
      <c r="DZ25" s="657"/>
      <c r="EA25" s="657"/>
      <c r="EB25" s="657"/>
      <c r="EC25" s="659"/>
    </row>
    <row r="26" spans="2:133" ht="11.25" customHeight="1">
      <c r="B26" s="620" t="s">
        <v>298</v>
      </c>
      <c r="C26" s="621"/>
      <c r="D26" s="621"/>
      <c r="E26" s="621"/>
      <c r="F26" s="621"/>
      <c r="G26" s="621"/>
      <c r="H26" s="621"/>
      <c r="I26" s="621"/>
      <c r="J26" s="621"/>
      <c r="K26" s="621"/>
      <c r="L26" s="621"/>
      <c r="M26" s="621"/>
      <c r="N26" s="621"/>
      <c r="O26" s="621"/>
      <c r="P26" s="621"/>
      <c r="Q26" s="622"/>
      <c r="R26" s="623">
        <v>1872787</v>
      </c>
      <c r="S26" s="626"/>
      <c r="T26" s="626"/>
      <c r="U26" s="626"/>
      <c r="V26" s="626"/>
      <c r="W26" s="626"/>
      <c r="X26" s="626"/>
      <c r="Y26" s="627"/>
      <c r="Z26" s="685">
        <v>1.2</v>
      </c>
      <c r="AA26" s="685"/>
      <c r="AB26" s="685"/>
      <c r="AC26" s="685"/>
      <c r="AD26" s="686" t="s">
        <v>176</v>
      </c>
      <c r="AE26" s="686"/>
      <c r="AF26" s="686"/>
      <c r="AG26" s="686"/>
      <c r="AH26" s="686"/>
      <c r="AI26" s="686"/>
      <c r="AJ26" s="686"/>
      <c r="AK26" s="686"/>
      <c r="AL26" s="628" t="s">
        <v>176</v>
      </c>
      <c r="AM26" s="629"/>
      <c r="AN26" s="629"/>
      <c r="AO26" s="687"/>
      <c r="AP26" s="731" t="s">
        <v>299</v>
      </c>
      <c r="AQ26" s="732"/>
      <c r="AR26" s="732"/>
      <c r="AS26" s="732"/>
      <c r="AT26" s="732"/>
      <c r="AU26" s="732"/>
      <c r="AV26" s="732"/>
      <c r="AW26" s="732"/>
      <c r="AX26" s="732"/>
      <c r="AY26" s="732"/>
      <c r="AZ26" s="732"/>
      <c r="BA26" s="732"/>
      <c r="BB26" s="732"/>
      <c r="BC26" s="732"/>
      <c r="BD26" s="732"/>
      <c r="BE26" s="732"/>
      <c r="BF26" s="733"/>
      <c r="BG26" s="623" t="s">
        <v>176</v>
      </c>
      <c r="BH26" s="626"/>
      <c r="BI26" s="626"/>
      <c r="BJ26" s="626"/>
      <c r="BK26" s="626"/>
      <c r="BL26" s="626"/>
      <c r="BM26" s="626"/>
      <c r="BN26" s="627"/>
      <c r="BO26" s="685" t="s">
        <v>176</v>
      </c>
      <c r="BP26" s="685"/>
      <c r="BQ26" s="685"/>
      <c r="BR26" s="685"/>
      <c r="BS26" s="631" t="s">
        <v>176</v>
      </c>
      <c r="BT26" s="626"/>
      <c r="BU26" s="626"/>
      <c r="BV26" s="626"/>
      <c r="BW26" s="626"/>
      <c r="BX26" s="626"/>
      <c r="BY26" s="626"/>
      <c r="BZ26" s="626"/>
      <c r="CA26" s="626"/>
      <c r="CB26" s="666"/>
      <c r="CD26" s="667" t="s">
        <v>300</v>
      </c>
      <c r="CE26" s="664"/>
      <c r="CF26" s="664"/>
      <c r="CG26" s="664"/>
      <c r="CH26" s="664"/>
      <c r="CI26" s="664"/>
      <c r="CJ26" s="664"/>
      <c r="CK26" s="664"/>
      <c r="CL26" s="664"/>
      <c r="CM26" s="664"/>
      <c r="CN26" s="664"/>
      <c r="CO26" s="664"/>
      <c r="CP26" s="664"/>
      <c r="CQ26" s="665"/>
      <c r="CR26" s="623">
        <v>14227125</v>
      </c>
      <c r="CS26" s="626"/>
      <c r="CT26" s="626"/>
      <c r="CU26" s="626"/>
      <c r="CV26" s="626"/>
      <c r="CW26" s="626"/>
      <c r="CX26" s="626"/>
      <c r="CY26" s="627"/>
      <c r="CZ26" s="628">
        <v>9.4</v>
      </c>
      <c r="DA26" s="657"/>
      <c r="DB26" s="657"/>
      <c r="DC26" s="658"/>
      <c r="DD26" s="631">
        <v>13354153</v>
      </c>
      <c r="DE26" s="626"/>
      <c r="DF26" s="626"/>
      <c r="DG26" s="626"/>
      <c r="DH26" s="626"/>
      <c r="DI26" s="626"/>
      <c r="DJ26" s="626"/>
      <c r="DK26" s="627"/>
      <c r="DL26" s="631" t="s">
        <v>176</v>
      </c>
      <c r="DM26" s="626"/>
      <c r="DN26" s="626"/>
      <c r="DO26" s="626"/>
      <c r="DP26" s="626"/>
      <c r="DQ26" s="626"/>
      <c r="DR26" s="626"/>
      <c r="DS26" s="626"/>
      <c r="DT26" s="626"/>
      <c r="DU26" s="626"/>
      <c r="DV26" s="627"/>
      <c r="DW26" s="628" t="s">
        <v>176</v>
      </c>
      <c r="DX26" s="657"/>
      <c r="DY26" s="657"/>
      <c r="DZ26" s="657"/>
      <c r="EA26" s="657"/>
      <c r="EB26" s="657"/>
      <c r="EC26" s="659"/>
    </row>
    <row r="27" spans="2:133" ht="11.25" customHeight="1">
      <c r="B27" s="620" t="s">
        <v>301</v>
      </c>
      <c r="C27" s="621"/>
      <c r="D27" s="621"/>
      <c r="E27" s="621"/>
      <c r="F27" s="621"/>
      <c r="G27" s="621"/>
      <c r="H27" s="621"/>
      <c r="I27" s="621"/>
      <c r="J27" s="621"/>
      <c r="K27" s="621"/>
      <c r="L27" s="621"/>
      <c r="M27" s="621"/>
      <c r="N27" s="621"/>
      <c r="O27" s="621"/>
      <c r="P27" s="621"/>
      <c r="Q27" s="622"/>
      <c r="R27" s="623">
        <v>28000288</v>
      </c>
      <c r="S27" s="626"/>
      <c r="T27" s="626"/>
      <c r="U27" s="626"/>
      <c r="V27" s="626"/>
      <c r="W27" s="626"/>
      <c r="X27" s="626"/>
      <c r="Y27" s="627"/>
      <c r="Z27" s="685">
        <v>18.3</v>
      </c>
      <c r="AA27" s="685"/>
      <c r="AB27" s="685"/>
      <c r="AC27" s="685"/>
      <c r="AD27" s="686" t="s">
        <v>176</v>
      </c>
      <c r="AE27" s="686"/>
      <c r="AF27" s="686"/>
      <c r="AG27" s="686"/>
      <c r="AH27" s="686"/>
      <c r="AI27" s="686"/>
      <c r="AJ27" s="686"/>
      <c r="AK27" s="686"/>
      <c r="AL27" s="628" t="s">
        <v>176</v>
      </c>
      <c r="AM27" s="629"/>
      <c r="AN27" s="629"/>
      <c r="AO27" s="687"/>
      <c r="AP27" s="620" t="s">
        <v>302</v>
      </c>
      <c r="AQ27" s="621"/>
      <c r="AR27" s="621"/>
      <c r="AS27" s="621"/>
      <c r="AT27" s="621"/>
      <c r="AU27" s="621"/>
      <c r="AV27" s="621"/>
      <c r="AW27" s="621"/>
      <c r="AX27" s="621"/>
      <c r="AY27" s="621"/>
      <c r="AZ27" s="621"/>
      <c r="BA27" s="621"/>
      <c r="BB27" s="621"/>
      <c r="BC27" s="621"/>
      <c r="BD27" s="621"/>
      <c r="BE27" s="621"/>
      <c r="BF27" s="622"/>
      <c r="BG27" s="623">
        <v>68407085</v>
      </c>
      <c r="BH27" s="626"/>
      <c r="BI27" s="626"/>
      <c r="BJ27" s="626"/>
      <c r="BK27" s="626"/>
      <c r="BL27" s="626"/>
      <c r="BM27" s="626"/>
      <c r="BN27" s="627"/>
      <c r="BO27" s="685">
        <v>100</v>
      </c>
      <c r="BP27" s="685"/>
      <c r="BQ27" s="685"/>
      <c r="BR27" s="685"/>
      <c r="BS27" s="631">
        <v>314277</v>
      </c>
      <c r="BT27" s="626"/>
      <c r="BU27" s="626"/>
      <c r="BV27" s="626"/>
      <c r="BW27" s="626"/>
      <c r="BX27" s="626"/>
      <c r="BY27" s="626"/>
      <c r="BZ27" s="626"/>
      <c r="CA27" s="626"/>
      <c r="CB27" s="666"/>
      <c r="CD27" s="667" t="s">
        <v>303</v>
      </c>
      <c r="CE27" s="664"/>
      <c r="CF27" s="664"/>
      <c r="CG27" s="664"/>
      <c r="CH27" s="664"/>
      <c r="CI27" s="664"/>
      <c r="CJ27" s="664"/>
      <c r="CK27" s="664"/>
      <c r="CL27" s="664"/>
      <c r="CM27" s="664"/>
      <c r="CN27" s="664"/>
      <c r="CO27" s="664"/>
      <c r="CP27" s="664"/>
      <c r="CQ27" s="665"/>
      <c r="CR27" s="623">
        <v>48968155</v>
      </c>
      <c r="CS27" s="624"/>
      <c r="CT27" s="624"/>
      <c r="CU27" s="624"/>
      <c r="CV27" s="624"/>
      <c r="CW27" s="624"/>
      <c r="CX27" s="624"/>
      <c r="CY27" s="625"/>
      <c r="CZ27" s="628">
        <v>32.5</v>
      </c>
      <c r="DA27" s="657"/>
      <c r="DB27" s="657"/>
      <c r="DC27" s="658"/>
      <c r="DD27" s="631">
        <v>13003762</v>
      </c>
      <c r="DE27" s="624"/>
      <c r="DF27" s="624"/>
      <c r="DG27" s="624"/>
      <c r="DH27" s="624"/>
      <c r="DI27" s="624"/>
      <c r="DJ27" s="624"/>
      <c r="DK27" s="625"/>
      <c r="DL27" s="631">
        <v>12977461</v>
      </c>
      <c r="DM27" s="624"/>
      <c r="DN27" s="624"/>
      <c r="DO27" s="624"/>
      <c r="DP27" s="624"/>
      <c r="DQ27" s="624"/>
      <c r="DR27" s="624"/>
      <c r="DS27" s="624"/>
      <c r="DT27" s="624"/>
      <c r="DU27" s="624"/>
      <c r="DV27" s="625"/>
      <c r="DW27" s="628">
        <v>16.2</v>
      </c>
      <c r="DX27" s="657"/>
      <c r="DY27" s="657"/>
      <c r="DZ27" s="657"/>
      <c r="EA27" s="657"/>
      <c r="EB27" s="657"/>
      <c r="EC27" s="659"/>
    </row>
    <row r="28" spans="2:133" ht="11.25" customHeight="1">
      <c r="B28" s="728" t="s">
        <v>304</v>
      </c>
      <c r="C28" s="729"/>
      <c r="D28" s="729"/>
      <c r="E28" s="729"/>
      <c r="F28" s="729"/>
      <c r="G28" s="729"/>
      <c r="H28" s="729"/>
      <c r="I28" s="729"/>
      <c r="J28" s="729"/>
      <c r="K28" s="729"/>
      <c r="L28" s="729"/>
      <c r="M28" s="729"/>
      <c r="N28" s="729"/>
      <c r="O28" s="729"/>
      <c r="P28" s="729"/>
      <c r="Q28" s="730"/>
      <c r="R28" s="623" t="s">
        <v>176</v>
      </c>
      <c r="S28" s="626"/>
      <c r="T28" s="626"/>
      <c r="U28" s="626"/>
      <c r="V28" s="626"/>
      <c r="W28" s="626"/>
      <c r="X28" s="626"/>
      <c r="Y28" s="627"/>
      <c r="Z28" s="685" t="s">
        <v>176</v>
      </c>
      <c r="AA28" s="685"/>
      <c r="AB28" s="685"/>
      <c r="AC28" s="685"/>
      <c r="AD28" s="686" t="s">
        <v>237</v>
      </c>
      <c r="AE28" s="686"/>
      <c r="AF28" s="686"/>
      <c r="AG28" s="686"/>
      <c r="AH28" s="686"/>
      <c r="AI28" s="686"/>
      <c r="AJ28" s="686"/>
      <c r="AK28" s="686"/>
      <c r="AL28" s="628" t="s">
        <v>176</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305</v>
      </c>
      <c r="CE28" s="664"/>
      <c r="CF28" s="664"/>
      <c r="CG28" s="664"/>
      <c r="CH28" s="664"/>
      <c r="CI28" s="664"/>
      <c r="CJ28" s="664"/>
      <c r="CK28" s="664"/>
      <c r="CL28" s="664"/>
      <c r="CM28" s="664"/>
      <c r="CN28" s="664"/>
      <c r="CO28" s="664"/>
      <c r="CP28" s="664"/>
      <c r="CQ28" s="665"/>
      <c r="CR28" s="623">
        <v>6588369</v>
      </c>
      <c r="CS28" s="626"/>
      <c r="CT28" s="626"/>
      <c r="CU28" s="626"/>
      <c r="CV28" s="626"/>
      <c r="CW28" s="626"/>
      <c r="CX28" s="626"/>
      <c r="CY28" s="627"/>
      <c r="CZ28" s="628">
        <v>4.4000000000000004</v>
      </c>
      <c r="DA28" s="657"/>
      <c r="DB28" s="657"/>
      <c r="DC28" s="658"/>
      <c r="DD28" s="631">
        <v>6588369</v>
      </c>
      <c r="DE28" s="626"/>
      <c r="DF28" s="626"/>
      <c r="DG28" s="626"/>
      <c r="DH28" s="626"/>
      <c r="DI28" s="626"/>
      <c r="DJ28" s="626"/>
      <c r="DK28" s="627"/>
      <c r="DL28" s="631">
        <v>6554231</v>
      </c>
      <c r="DM28" s="626"/>
      <c r="DN28" s="626"/>
      <c r="DO28" s="626"/>
      <c r="DP28" s="626"/>
      <c r="DQ28" s="626"/>
      <c r="DR28" s="626"/>
      <c r="DS28" s="626"/>
      <c r="DT28" s="626"/>
      <c r="DU28" s="626"/>
      <c r="DV28" s="627"/>
      <c r="DW28" s="628">
        <v>8.1999999999999993</v>
      </c>
      <c r="DX28" s="657"/>
      <c r="DY28" s="657"/>
      <c r="DZ28" s="657"/>
      <c r="EA28" s="657"/>
      <c r="EB28" s="657"/>
      <c r="EC28" s="659"/>
    </row>
    <row r="29" spans="2:133" ht="11.25" customHeight="1">
      <c r="B29" s="620" t="s">
        <v>306</v>
      </c>
      <c r="C29" s="621"/>
      <c r="D29" s="621"/>
      <c r="E29" s="621"/>
      <c r="F29" s="621"/>
      <c r="G29" s="621"/>
      <c r="H29" s="621"/>
      <c r="I29" s="621"/>
      <c r="J29" s="621"/>
      <c r="K29" s="621"/>
      <c r="L29" s="621"/>
      <c r="M29" s="621"/>
      <c r="N29" s="621"/>
      <c r="O29" s="621"/>
      <c r="P29" s="621"/>
      <c r="Q29" s="622"/>
      <c r="R29" s="623">
        <v>20043204</v>
      </c>
      <c r="S29" s="626"/>
      <c r="T29" s="626"/>
      <c r="U29" s="626"/>
      <c r="V29" s="626"/>
      <c r="W29" s="626"/>
      <c r="X29" s="626"/>
      <c r="Y29" s="627"/>
      <c r="Z29" s="685">
        <v>13.1</v>
      </c>
      <c r="AA29" s="685"/>
      <c r="AB29" s="685"/>
      <c r="AC29" s="685"/>
      <c r="AD29" s="686" t="s">
        <v>176</v>
      </c>
      <c r="AE29" s="686"/>
      <c r="AF29" s="686"/>
      <c r="AG29" s="686"/>
      <c r="AH29" s="686"/>
      <c r="AI29" s="686"/>
      <c r="AJ29" s="686"/>
      <c r="AK29" s="686"/>
      <c r="AL29" s="628" t="s">
        <v>237</v>
      </c>
      <c r="AM29" s="629"/>
      <c r="AN29" s="629"/>
      <c r="AO29" s="687"/>
      <c r="AP29" s="697" t="s">
        <v>225</v>
      </c>
      <c r="AQ29" s="698"/>
      <c r="AR29" s="698"/>
      <c r="AS29" s="698"/>
      <c r="AT29" s="698"/>
      <c r="AU29" s="698"/>
      <c r="AV29" s="698"/>
      <c r="AW29" s="698"/>
      <c r="AX29" s="698"/>
      <c r="AY29" s="698"/>
      <c r="AZ29" s="698"/>
      <c r="BA29" s="698"/>
      <c r="BB29" s="698"/>
      <c r="BC29" s="698"/>
      <c r="BD29" s="698"/>
      <c r="BE29" s="698"/>
      <c r="BF29" s="699"/>
      <c r="BG29" s="697" t="s">
        <v>307</v>
      </c>
      <c r="BH29" s="725"/>
      <c r="BI29" s="725"/>
      <c r="BJ29" s="725"/>
      <c r="BK29" s="725"/>
      <c r="BL29" s="725"/>
      <c r="BM29" s="725"/>
      <c r="BN29" s="725"/>
      <c r="BO29" s="725"/>
      <c r="BP29" s="725"/>
      <c r="BQ29" s="726"/>
      <c r="BR29" s="697" t="s">
        <v>308</v>
      </c>
      <c r="BS29" s="725"/>
      <c r="BT29" s="725"/>
      <c r="BU29" s="725"/>
      <c r="BV29" s="725"/>
      <c r="BW29" s="725"/>
      <c r="BX29" s="725"/>
      <c r="BY29" s="725"/>
      <c r="BZ29" s="725"/>
      <c r="CA29" s="725"/>
      <c r="CB29" s="726"/>
      <c r="CD29" s="707" t="s">
        <v>309</v>
      </c>
      <c r="CE29" s="708"/>
      <c r="CF29" s="667" t="s">
        <v>69</v>
      </c>
      <c r="CG29" s="664"/>
      <c r="CH29" s="664"/>
      <c r="CI29" s="664"/>
      <c r="CJ29" s="664"/>
      <c r="CK29" s="664"/>
      <c r="CL29" s="664"/>
      <c r="CM29" s="664"/>
      <c r="CN29" s="664"/>
      <c r="CO29" s="664"/>
      <c r="CP29" s="664"/>
      <c r="CQ29" s="665"/>
      <c r="CR29" s="623">
        <v>6588369</v>
      </c>
      <c r="CS29" s="624"/>
      <c r="CT29" s="624"/>
      <c r="CU29" s="624"/>
      <c r="CV29" s="624"/>
      <c r="CW29" s="624"/>
      <c r="CX29" s="624"/>
      <c r="CY29" s="625"/>
      <c r="CZ29" s="628">
        <v>4.4000000000000004</v>
      </c>
      <c r="DA29" s="657"/>
      <c r="DB29" s="657"/>
      <c r="DC29" s="658"/>
      <c r="DD29" s="631">
        <v>6588369</v>
      </c>
      <c r="DE29" s="624"/>
      <c r="DF29" s="624"/>
      <c r="DG29" s="624"/>
      <c r="DH29" s="624"/>
      <c r="DI29" s="624"/>
      <c r="DJ29" s="624"/>
      <c r="DK29" s="625"/>
      <c r="DL29" s="631">
        <v>6554231</v>
      </c>
      <c r="DM29" s="624"/>
      <c r="DN29" s="624"/>
      <c r="DO29" s="624"/>
      <c r="DP29" s="624"/>
      <c r="DQ29" s="624"/>
      <c r="DR29" s="624"/>
      <c r="DS29" s="624"/>
      <c r="DT29" s="624"/>
      <c r="DU29" s="624"/>
      <c r="DV29" s="625"/>
      <c r="DW29" s="628">
        <v>8.1999999999999993</v>
      </c>
      <c r="DX29" s="657"/>
      <c r="DY29" s="657"/>
      <c r="DZ29" s="657"/>
      <c r="EA29" s="657"/>
      <c r="EB29" s="657"/>
      <c r="EC29" s="659"/>
    </row>
    <row r="30" spans="2:133" ht="11.25" customHeight="1">
      <c r="B30" s="620" t="s">
        <v>310</v>
      </c>
      <c r="C30" s="621"/>
      <c r="D30" s="621"/>
      <c r="E30" s="621"/>
      <c r="F30" s="621"/>
      <c r="G30" s="621"/>
      <c r="H30" s="621"/>
      <c r="I30" s="621"/>
      <c r="J30" s="621"/>
      <c r="K30" s="621"/>
      <c r="L30" s="621"/>
      <c r="M30" s="621"/>
      <c r="N30" s="621"/>
      <c r="O30" s="621"/>
      <c r="P30" s="621"/>
      <c r="Q30" s="622"/>
      <c r="R30" s="623">
        <v>362181</v>
      </c>
      <c r="S30" s="626"/>
      <c r="T30" s="626"/>
      <c r="U30" s="626"/>
      <c r="V30" s="626"/>
      <c r="W30" s="626"/>
      <c r="X30" s="626"/>
      <c r="Y30" s="627"/>
      <c r="Z30" s="685">
        <v>0.2</v>
      </c>
      <c r="AA30" s="685"/>
      <c r="AB30" s="685"/>
      <c r="AC30" s="685"/>
      <c r="AD30" s="686">
        <v>148362</v>
      </c>
      <c r="AE30" s="686"/>
      <c r="AF30" s="686"/>
      <c r="AG30" s="686"/>
      <c r="AH30" s="686"/>
      <c r="AI30" s="686"/>
      <c r="AJ30" s="686"/>
      <c r="AK30" s="686"/>
      <c r="AL30" s="628">
        <v>0.2</v>
      </c>
      <c r="AM30" s="629"/>
      <c r="AN30" s="629"/>
      <c r="AO30" s="687"/>
      <c r="AP30" s="713" t="s">
        <v>311</v>
      </c>
      <c r="AQ30" s="714"/>
      <c r="AR30" s="714"/>
      <c r="AS30" s="714"/>
      <c r="AT30" s="719" t="s">
        <v>312</v>
      </c>
      <c r="AU30" s="230"/>
      <c r="AV30" s="230"/>
      <c r="AW30" s="230"/>
      <c r="AX30" s="722" t="s">
        <v>189</v>
      </c>
      <c r="AY30" s="723"/>
      <c r="AZ30" s="723"/>
      <c r="BA30" s="723"/>
      <c r="BB30" s="723"/>
      <c r="BC30" s="723"/>
      <c r="BD30" s="723"/>
      <c r="BE30" s="723"/>
      <c r="BF30" s="724"/>
      <c r="BG30" s="703">
        <v>99.6</v>
      </c>
      <c r="BH30" s="704"/>
      <c r="BI30" s="704"/>
      <c r="BJ30" s="704"/>
      <c r="BK30" s="704"/>
      <c r="BL30" s="704"/>
      <c r="BM30" s="705">
        <v>99.1</v>
      </c>
      <c r="BN30" s="704"/>
      <c r="BO30" s="704"/>
      <c r="BP30" s="704"/>
      <c r="BQ30" s="706"/>
      <c r="BR30" s="703">
        <v>99.5</v>
      </c>
      <c r="BS30" s="704"/>
      <c r="BT30" s="704"/>
      <c r="BU30" s="704"/>
      <c r="BV30" s="704"/>
      <c r="BW30" s="704"/>
      <c r="BX30" s="705">
        <v>98.8</v>
      </c>
      <c r="BY30" s="704"/>
      <c r="BZ30" s="704"/>
      <c r="CA30" s="704"/>
      <c r="CB30" s="706"/>
      <c r="CD30" s="709"/>
      <c r="CE30" s="710"/>
      <c r="CF30" s="667" t="s">
        <v>313</v>
      </c>
      <c r="CG30" s="664"/>
      <c r="CH30" s="664"/>
      <c r="CI30" s="664"/>
      <c r="CJ30" s="664"/>
      <c r="CK30" s="664"/>
      <c r="CL30" s="664"/>
      <c r="CM30" s="664"/>
      <c r="CN30" s="664"/>
      <c r="CO30" s="664"/>
      <c r="CP30" s="664"/>
      <c r="CQ30" s="665"/>
      <c r="CR30" s="623">
        <v>6034125</v>
      </c>
      <c r="CS30" s="626"/>
      <c r="CT30" s="626"/>
      <c r="CU30" s="626"/>
      <c r="CV30" s="626"/>
      <c r="CW30" s="626"/>
      <c r="CX30" s="626"/>
      <c r="CY30" s="627"/>
      <c r="CZ30" s="628">
        <v>4</v>
      </c>
      <c r="DA30" s="657"/>
      <c r="DB30" s="657"/>
      <c r="DC30" s="658"/>
      <c r="DD30" s="631">
        <v>6034125</v>
      </c>
      <c r="DE30" s="626"/>
      <c r="DF30" s="626"/>
      <c r="DG30" s="626"/>
      <c r="DH30" s="626"/>
      <c r="DI30" s="626"/>
      <c r="DJ30" s="626"/>
      <c r="DK30" s="627"/>
      <c r="DL30" s="631">
        <v>6000295</v>
      </c>
      <c r="DM30" s="626"/>
      <c r="DN30" s="626"/>
      <c r="DO30" s="626"/>
      <c r="DP30" s="626"/>
      <c r="DQ30" s="626"/>
      <c r="DR30" s="626"/>
      <c r="DS30" s="626"/>
      <c r="DT30" s="626"/>
      <c r="DU30" s="626"/>
      <c r="DV30" s="627"/>
      <c r="DW30" s="628">
        <v>7.5</v>
      </c>
      <c r="DX30" s="657"/>
      <c r="DY30" s="657"/>
      <c r="DZ30" s="657"/>
      <c r="EA30" s="657"/>
      <c r="EB30" s="657"/>
      <c r="EC30" s="659"/>
    </row>
    <row r="31" spans="2:133" ht="11.25" customHeight="1">
      <c r="B31" s="620" t="s">
        <v>314</v>
      </c>
      <c r="C31" s="621"/>
      <c r="D31" s="621"/>
      <c r="E31" s="621"/>
      <c r="F31" s="621"/>
      <c r="G31" s="621"/>
      <c r="H31" s="621"/>
      <c r="I31" s="621"/>
      <c r="J31" s="621"/>
      <c r="K31" s="621"/>
      <c r="L31" s="621"/>
      <c r="M31" s="621"/>
      <c r="N31" s="621"/>
      <c r="O31" s="621"/>
      <c r="P31" s="621"/>
      <c r="Q31" s="622"/>
      <c r="R31" s="623">
        <v>64486</v>
      </c>
      <c r="S31" s="626"/>
      <c r="T31" s="626"/>
      <c r="U31" s="626"/>
      <c r="V31" s="626"/>
      <c r="W31" s="626"/>
      <c r="X31" s="626"/>
      <c r="Y31" s="627"/>
      <c r="Z31" s="685">
        <v>0</v>
      </c>
      <c r="AA31" s="685"/>
      <c r="AB31" s="685"/>
      <c r="AC31" s="685"/>
      <c r="AD31" s="686" t="s">
        <v>176</v>
      </c>
      <c r="AE31" s="686"/>
      <c r="AF31" s="686"/>
      <c r="AG31" s="686"/>
      <c r="AH31" s="686"/>
      <c r="AI31" s="686"/>
      <c r="AJ31" s="686"/>
      <c r="AK31" s="686"/>
      <c r="AL31" s="628" t="s">
        <v>176</v>
      </c>
      <c r="AM31" s="629"/>
      <c r="AN31" s="629"/>
      <c r="AO31" s="687"/>
      <c r="AP31" s="715"/>
      <c r="AQ31" s="716"/>
      <c r="AR31" s="716"/>
      <c r="AS31" s="716"/>
      <c r="AT31" s="720"/>
      <c r="AU31" s="229" t="s">
        <v>315</v>
      </c>
      <c r="AV31" s="229"/>
      <c r="AW31" s="229"/>
      <c r="AX31" s="620" t="s">
        <v>316</v>
      </c>
      <c r="AY31" s="621"/>
      <c r="AZ31" s="621"/>
      <c r="BA31" s="621"/>
      <c r="BB31" s="621"/>
      <c r="BC31" s="621"/>
      <c r="BD31" s="621"/>
      <c r="BE31" s="621"/>
      <c r="BF31" s="622"/>
      <c r="BG31" s="701">
        <v>99.4</v>
      </c>
      <c r="BH31" s="624"/>
      <c r="BI31" s="624"/>
      <c r="BJ31" s="624"/>
      <c r="BK31" s="624"/>
      <c r="BL31" s="624"/>
      <c r="BM31" s="629">
        <v>98.7</v>
      </c>
      <c r="BN31" s="702"/>
      <c r="BO31" s="702"/>
      <c r="BP31" s="702"/>
      <c r="BQ31" s="663"/>
      <c r="BR31" s="701">
        <v>99.3</v>
      </c>
      <c r="BS31" s="624"/>
      <c r="BT31" s="624"/>
      <c r="BU31" s="624"/>
      <c r="BV31" s="624"/>
      <c r="BW31" s="624"/>
      <c r="BX31" s="629">
        <v>98.1</v>
      </c>
      <c r="BY31" s="702"/>
      <c r="BZ31" s="702"/>
      <c r="CA31" s="702"/>
      <c r="CB31" s="663"/>
      <c r="CD31" s="709"/>
      <c r="CE31" s="710"/>
      <c r="CF31" s="667" t="s">
        <v>317</v>
      </c>
      <c r="CG31" s="664"/>
      <c r="CH31" s="664"/>
      <c r="CI31" s="664"/>
      <c r="CJ31" s="664"/>
      <c r="CK31" s="664"/>
      <c r="CL31" s="664"/>
      <c r="CM31" s="664"/>
      <c r="CN31" s="664"/>
      <c r="CO31" s="664"/>
      <c r="CP31" s="664"/>
      <c r="CQ31" s="665"/>
      <c r="CR31" s="623">
        <v>554244</v>
      </c>
      <c r="CS31" s="624"/>
      <c r="CT31" s="624"/>
      <c r="CU31" s="624"/>
      <c r="CV31" s="624"/>
      <c r="CW31" s="624"/>
      <c r="CX31" s="624"/>
      <c r="CY31" s="625"/>
      <c r="CZ31" s="628">
        <v>0.4</v>
      </c>
      <c r="DA31" s="657"/>
      <c r="DB31" s="657"/>
      <c r="DC31" s="658"/>
      <c r="DD31" s="631">
        <v>554244</v>
      </c>
      <c r="DE31" s="624"/>
      <c r="DF31" s="624"/>
      <c r="DG31" s="624"/>
      <c r="DH31" s="624"/>
      <c r="DI31" s="624"/>
      <c r="DJ31" s="624"/>
      <c r="DK31" s="625"/>
      <c r="DL31" s="631">
        <v>553936</v>
      </c>
      <c r="DM31" s="624"/>
      <c r="DN31" s="624"/>
      <c r="DO31" s="624"/>
      <c r="DP31" s="624"/>
      <c r="DQ31" s="624"/>
      <c r="DR31" s="624"/>
      <c r="DS31" s="624"/>
      <c r="DT31" s="624"/>
      <c r="DU31" s="624"/>
      <c r="DV31" s="625"/>
      <c r="DW31" s="628">
        <v>0.7</v>
      </c>
      <c r="DX31" s="657"/>
      <c r="DY31" s="657"/>
      <c r="DZ31" s="657"/>
      <c r="EA31" s="657"/>
      <c r="EB31" s="657"/>
      <c r="EC31" s="659"/>
    </row>
    <row r="32" spans="2:133" ht="11.25" customHeight="1">
      <c r="B32" s="620" t="s">
        <v>318</v>
      </c>
      <c r="C32" s="621"/>
      <c r="D32" s="621"/>
      <c r="E32" s="621"/>
      <c r="F32" s="621"/>
      <c r="G32" s="621"/>
      <c r="H32" s="621"/>
      <c r="I32" s="621"/>
      <c r="J32" s="621"/>
      <c r="K32" s="621"/>
      <c r="L32" s="621"/>
      <c r="M32" s="621"/>
      <c r="N32" s="621"/>
      <c r="O32" s="621"/>
      <c r="P32" s="621"/>
      <c r="Q32" s="622"/>
      <c r="R32" s="623">
        <v>6278248</v>
      </c>
      <c r="S32" s="626"/>
      <c r="T32" s="626"/>
      <c r="U32" s="626"/>
      <c r="V32" s="626"/>
      <c r="W32" s="626"/>
      <c r="X32" s="626"/>
      <c r="Y32" s="627"/>
      <c r="Z32" s="685">
        <v>4.0999999999999996</v>
      </c>
      <c r="AA32" s="685"/>
      <c r="AB32" s="685"/>
      <c r="AC32" s="685"/>
      <c r="AD32" s="686" t="s">
        <v>237</v>
      </c>
      <c r="AE32" s="686"/>
      <c r="AF32" s="686"/>
      <c r="AG32" s="686"/>
      <c r="AH32" s="686"/>
      <c r="AI32" s="686"/>
      <c r="AJ32" s="686"/>
      <c r="AK32" s="686"/>
      <c r="AL32" s="628" t="s">
        <v>176</v>
      </c>
      <c r="AM32" s="629"/>
      <c r="AN32" s="629"/>
      <c r="AO32" s="687"/>
      <c r="AP32" s="717"/>
      <c r="AQ32" s="718"/>
      <c r="AR32" s="718"/>
      <c r="AS32" s="718"/>
      <c r="AT32" s="721"/>
      <c r="AU32" s="231"/>
      <c r="AV32" s="231"/>
      <c r="AW32" s="231"/>
      <c r="AX32" s="635" t="s">
        <v>319</v>
      </c>
      <c r="AY32" s="636"/>
      <c r="AZ32" s="636"/>
      <c r="BA32" s="636"/>
      <c r="BB32" s="636"/>
      <c r="BC32" s="636"/>
      <c r="BD32" s="636"/>
      <c r="BE32" s="636"/>
      <c r="BF32" s="637"/>
      <c r="BG32" s="700">
        <v>99.8</v>
      </c>
      <c r="BH32" s="639"/>
      <c r="BI32" s="639"/>
      <c r="BJ32" s="639"/>
      <c r="BK32" s="639"/>
      <c r="BL32" s="639"/>
      <c r="BM32" s="683">
        <v>99.6</v>
      </c>
      <c r="BN32" s="639"/>
      <c r="BO32" s="639"/>
      <c r="BP32" s="639"/>
      <c r="BQ32" s="676"/>
      <c r="BR32" s="700">
        <v>99.7</v>
      </c>
      <c r="BS32" s="639"/>
      <c r="BT32" s="639"/>
      <c r="BU32" s="639"/>
      <c r="BV32" s="639"/>
      <c r="BW32" s="639"/>
      <c r="BX32" s="683">
        <v>99.4</v>
      </c>
      <c r="BY32" s="639"/>
      <c r="BZ32" s="639"/>
      <c r="CA32" s="639"/>
      <c r="CB32" s="676"/>
      <c r="CD32" s="711"/>
      <c r="CE32" s="712"/>
      <c r="CF32" s="667" t="s">
        <v>320</v>
      </c>
      <c r="CG32" s="664"/>
      <c r="CH32" s="664"/>
      <c r="CI32" s="664"/>
      <c r="CJ32" s="664"/>
      <c r="CK32" s="664"/>
      <c r="CL32" s="664"/>
      <c r="CM32" s="664"/>
      <c r="CN32" s="664"/>
      <c r="CO32" s="664"/>
      <c r="CP32" s="664"/>
      <c r="CQ32" s="665"/>
      <c r="CR32" s="623" t="s">
        <v>176</v>
      </c>
      <c r="CS32" s="626"/>
      <c r="CT32" s="626"/>
      <c r="CU32" s="626"/>
      <c r="CV32" s="626"/>
      <c r="CW32" s="626"/>
      <c r="CX32" s="626"/>
      <c r="CY32" s="627"/>
      <c r="CZ32" s="628" t="s">
        <v>237</v>
      </c>
      <c r="DA32" s="657"/>
      <c r="DB32" s="657"/>
      <c r="DC32" s="658"/>
      <c r="DD32" s="631" t="s">
        <v>176</v>
      </c>
      <c r="DE32" s="626"/>
      <c r="DF32" s="626"/>
      <c r="DG32" s="626"/>
      <c r="DH32" s="626"/>
      <c r="DI32" s="626"/>
      <c r="DJ32" s="626"/>
      <c r="DK32" s="627"/>
      <c r="DL32" s="631" t="s">
        <v>176</v>
      </c>
      <c r="DM32" s="626"/>
      <c r="DN32" s="626"/>
      <c r="DO32" s="626"/>
      <c r="DP32" s="626"/>
      <c r="DQ32" s="626"/>
      <c r="DR32" s="626"/>
      <c r="DS32" s="626"/>
      <c r="DT32" s="626"/>
      <c r="DU32" s="626"/>
      <c r="DV32" s="627"/>
      <c r="DW32" s="628" t="s">
        <v>176</v>
      </c>
      <c r="DX32" s="657"/>
      <c r="DY32" s="657"/>
      <c r="DZ32" s="657"/>
      <c r="EA32" s="657"/>
      <c r="EB32" s="657"/>
      <c r="EC32" s="659"/>
    </row>
    <row r="33" spans="2:133" ht="11.25" customHeight="1">
      <c r="B33" s="620" t="s">
        <v>321</v>
      </c>
      <c r="C33" s="621"/>
      <c r="D33" s="621"/>
      <c r="E33" s="621"/>
      <c r="F33" s="621"/>
      <c r="G33" s="621"/>
      <c r="H33" s="621"/>
      <c r="I33" s="621"/>
      <c r="J33" s="621"/>
      <c r="K33" s="621"/>
      <c r="L33" s="621"/>
      <c r="M33" s="621"/>
      <c r="N33" s="621"/>
      <c r="O33" s="621"/>
      <c r="P33" s="621"/>
      <c r="Q33" s="622"/>
      <c r="R33" s="623">
        <v>4872011</v>
      </c>
      <c r="S33" s="626"/>
      <c r="T33" s="626"/>
      <c r="U33" s="626"/>
      <c r="V33" s="626"/>
      <c r="W33" s="626"/>
      <c r="X33" s="626"/>
      <c r="Y33" s="627"/>
      <c r="Z33" s="685">
        <v>3.2</v>
      </c>
      <c r="AA33" s="685"/>
      <c r="AB33" s="685"/>
      <c r="AC33" s="685"/>
      <c r="AD33" s="686" t="s">
        <v>176</v>
      </c>
      <c r="AE33" s="686"/>
      <c r="AF33" s="686"/>
      <c r="AG33" s="686"/>
      <c r="AH33" s="686"/>
      <c r="AI33" s="686"/>
      <c r="AJ33" s="686"/>
      <c r="AK33" s="686"/>
      <c r="AL33" s="628" t="s">
        <v>237</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322</v>
      </c>
      <c r="CE33" s="664"/>
      <c r="CF33" s="664"/>
      <c r="CG33" s="664"/>
      <c r="CH33" s="664"/>
      <c r="CI33" s="664"/>
      <c r="CJ33" s="664"/>
      <c r="CK33" s="664"/>
      <c r="CL33" s="664"/>
      <c r="CM33" s="664"/>
      <c r="CN33" s="664"/>
      <c r="CO33" s="664"/>
      <c r="CP33" s="664"/>
      <c r="CQ33" s="665"/>
      <c r="CR33" s="623">
        <v>58373104</v>
      </c>
      <c r="CS33" s="624"/>
      <c r="CT33" s="624"/>
      <c r="CU33" s="624"/>
      <c r="CV33" s="624"/>
      <c r="CW33" s="624"/>
      <c r="CX33" s="624"/>
      <c r="CY33" s="625"/>
      <c r="CZ33" s="628">
        <v>38.700000000000003</v>
      </c>
      <c r="DA33" s="657"/>
      <c r="DB33" s="657"/>
      <c r="DC33" s="658"/>
      <c r="DD33" s="631">
        <v>46482124</v>
      </c>
      <c r="DE33" s="624"/>
      <c r="DF33" s="624"/>
      <c r="DG33" s="624"/>
      <c r="DH33" s="624"/>
      <c r="DI33" s="624"/>
      <c r="DJ33" s="624"/>
      <c r="DK33" s="625"/>
      <c r="DL33" s="631">
        <v>33626577</v>
      </c>
      <c r="DM33" s="624"/>
      <c r="DN33" s="624"/>
      <c r="DO33" s="624"/>
      <c r="DP33" s="624"/>
      <c r="DQ33" s="624"/>
      <c r="DR33" s="624"/>
      <c r="DS33" s="624"/>
      <c r="DT33" s="624"/>
      <c r="DU33" s="624"/>
      <c r="DV33" s="625"/>
      <c r="DW33" s="628">
        <v>41.9</v>
      </c>
      <c r="DX33" s="657"/>
      <c r="DY33" s="657"/>
      <c r="DZ33" s="657"/>
      <c r="EA33" s="657"/>
      <c r="EB33" s="657"/>
      <c r="EC33" s="659"/>
    </row>
    <row r="34" spans="2:133" ht="11.25" customHeight="1">
      <c r="B34" s="620" t="s">
        <v>323</v>
      </c>
      <c r="C34" s="621"/>
      <c r="D34" s="621"/>
      <c r="E34" s="621"/>
      <c r="F34" s="621"/>
      <c r="G34" s="621"/>
      <c r="H34" s="621"/>
      <c r="I34" s="621"/>
      <c r="J34" s="621"/>
      <c r="K34" s="621"/>
      <c r="L34" s="621"/>
      <c r="M34" s="621"/>
      <c r="N34" s="621"/>
      <c r="O34" s="621"/>
      <c r="P34" s="621"/>
      <c r="Q34" s="622"/>
      <c r="R34" s="623">
        <v>1020879</v>
      </c>
      <c r="S34" s="626"/>
      <c r="T34" s="626"/>
      <c r="U34" s="626"/>
      <c r="V34" s="626"/>
      <c r="W34" s="626"/>
      <c r="X34" s="626"/>
      <c r="Y34" s="627"/>
      <c r="Z34" s="685">
        <v>0.7</v>
      </c>
      <c r="AA34" s="685"/>
      <c r="AB34" s="685"/>
      <c r="AC34" s="685"/>
      <c r="AD34" s="686">
        <v>4642</v>
      </c>
      <c r="AE34" s="686"/>
      <c r="AF34" s="686"/>
      <c r="AG34" s="686"/>
      <c r="AH34" s="686"/>
      <c r="AI34" s="686"/>
      <c r="AJ34" s="686"/>
      <c r="AK34" s="686"/>
      <c r="AL34" s="628">
        <v>0</v>
      </c>
      <c r="AM34" s="629"/>
      <c r="AN34" s="629"/>
      <c r="AO34" s="687"/>
      <c r="AP34" s="234"/>
      <c r="AQ34" s="697" t="s">
        <v>324</v>
      </c>
      <c r="AR34" s="698"/>
      <c r="AS34" s="698"/>
      <c r="AT34" s="698"/>
      <c r="AU34" s="698"/>
      <c r="AV34" s="698"/>
      <c r="AW34" s="698"/>
      <c r="AX34" s="698"/>
      <c r="AY34" s="698"/>
      <c r="AZ34" s="698"/>
      <c r="BA34" s="698"/>
      <c r="BB34" s="698"/>
      <c r="BC34" s="698"/>
      <c r="BD34" s="698"/>
      <c r="BE34" s="698"/>
      <c r="BF34" s="699"/>
      <c r="BG34" s="697" t="s">
        <v>325</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326</v>
      </c>
      <c r="CE34" s="664"/>
      <c r="CF34" s="664"/>
      <c r="CG34" s="664"/>
      <c r="CH34" s="664"/>
      <c r="CI34" s="664"/>
      <c r="CJ34" s="664"/>
      <c r="CK34" s="664"/>
      <c r="CL34" s="664"/>
      <c r="CM34" s="664"/>
      <c r="CN34" s="664"/>
      <c r="CO34" s="664"/>
      <c r="CP34" s="664"/>
      <c r="CQ34" s="665"/>
      <c r="CR34" s="623">
        <v>19600651</v>
      </c>
      <c r="CS34" s="626"/>
      <c r="CT34" s="626"/>
      <c r="CU34" s="626"/>
      <c r="CV34" s="626"/>
      <c r="CW34" s="626"/>
      <c r="CX34" s="626"/>
      <c r="CY34" s="627"/>
      <c r="CZ34" s="628">
        <v>13</v>
      </c>
      <c r="DA34" s="657"/>
      <c r="DB34" s="657"/>
      <c r="DC34" s="658"/>
      <c r="DD34" s="631">
        <v>14662807</v>
      </c>
      <c r="DE34" s="626"/>
      <c r="DF34" s="626"/>
      <c r="DG34" s="626"/>
      <c r="DH34" s="626"/>
      <c r="DI34" s="626"/>
      <c r="DJ34" s="626"/>
      <c r="DK34" s="627"/>
      <c r="DL34" s="631">
        <v>13302260</v>
      </c>
      <c r="DM34" s="626"/>
      <c r="DN34" s="626"/>
      <c r="DO34" s="626"/>
      <c r="DP34" s="626"/>
      <c r="DQ34" s="626"/>
      <c r="DR34" s="626"/>
      <c r="DS34" s="626"/>
      <c r="DT34" s="626"/>
      <c r="DU34" s="626"/>
      <c r="DV34" s="627"/>
      <c r="DW34" s="628">
        <v>16.600000000000001</v>
      </c>
      <c r="DX34" s="657"/>
      <c r="DY34" s="657"/>
      <c r="DZ34" s="657"/>
      <c r="EA34" s="657"/>
      <c r="EB34" s="657"/>
      <c r="EC34" s="659"/>
    </row>
    <row r="35" spans="2:133" ht="11.25" customHeight="1">
      <c r="B35" s="620" t="s">
        <v>327</v>
      </c>
      <c r="C35" s="621"/>
      <c r="D35" s="621"/>
      <c r="E35" s="621"/>
      <c r="F35" s="621"/>
      <c r="G35" s="621"/>
      <c r="H35" s="621"/>
      <c r="I35" s="621"/>
      <c r="J35" s="621"/>
      <c r="K35" s="621"/>
      <c r="L35" s="621"/>
      <c r="M35" s="621"/>
      <c r="N35" s="621"/>
      <c r="O35" s="621"/>
      <c r="P35" s="621"/>
      <c r="Q35" s="622"/>
      <c r="R35" s="623">
        <v>7209500</v>
      </c>
      <c r="S35" s="626"/>
      <c r="T35" s="626"/>
      <c r="U35" s="626"/>
      <c r="V35" s="626"/>
      <c r="W35" s="626"/>
      <c r="X35" s="626"/>
      <c r="Y35" s="627"/>
      <c r="Z35" s="685">
        <v>4.7</v>
      </c>
      <c r="AA35" s="685"/>
      <c r="AB35" s="685"/>
      <c r="AC35" s="685"/>
      <c r="AD35" s="686" t="s">
        <v>176</v>
      </c>
      <c r="AE35" s="686"/>
      <c r="AF35" s="686"/>
      <c r="AG35" s="686"/>
      <c r="AH35" s="686"/>
      <c r="AI35" s="686"/>
      <c r="AJ35" s="686"/>
      <c r="AK35" s="686"/>
      <c r="AL35" s="628" t="s">
        <v>176</v>
      </c>
      <c r="AM35" s="629"/>
      <c r="AN35" s="629"/>
      <c r="AO35" s="687"/>
      <c r="AP35" s="234"/>
      <c r="AQ35" s="691" t="s">
        <v>328</v>
      </c>
      <c r="AR35" s="692"/>
      <c r="AS35" s="692"/>
      <c r="AT35" s="692"/>
      <c r="AU35" s="692"/>
      <c r="AV35" s="692"/>
      <c r="AW35" s="692"/>
      <c r="AX35" s="692"/>
      <c r="AY35" s="693"/>
      <c r="AZ35" s="688">
        <v>17603494</v>
      </c>
      <c r="BA35" s="689"/>
      <c r="BB35" s="689"/>
      <c r="BC35" s="689"/>
      <c r="BD35" s="689"/>
      <c r="BE35" s="689"/>
      <c r="BF35" s="690"/>
      <c r="BG35" s="694" t="s">
        <v>329</v>
      </c>
      <c r="BH35" s="695"/>
      <c r="BI35" s="695"/>
      <c r="BJ35" s="695"/>
      <c r="BK35" s="695"/>
      <c r="BL35" s="695"/>
      <c r="BM35" s="695"/>
      <c r="BN35" s="695"/>
      <c r="BO35" s="695"/>
      <c r="BP35" s="695"/>
      <c r="BQ35" s="695"/>
      <c r="BR35" s="695"/>
      <c r="BS35" s="695"/>
      <c r="BT35" s="695"/>
      <c r="BU35" s="696"/>
      <c r="BV35" s="688">
        <v>881037</v>
      </c>
      <c r="BW35" s="689"/>
      <c r="BX35" s="689"/>
      <c r="BY35" s="689"/>
      <c r="BZ35" s="689"/>
      <c r="CA35" s="689"/>
      <c r="CB35" s="690"/>
      <c r="CD35" s="667" t="s">
        <v>330</v>
      </c>
      <c r="CE35" s="664"/>
      <c r="CF35" s="664"/>
      <c r="CG35" s="664"/>
      <c r="CH35" s="664"/>
      <c r="CI35" s="664"/>
      <c r="CJ35" s="664"/>
      <c r="CK35" s="664"/>
      <c r="CL35" s="664"/>
      <c r="CM35" s="664"/>
      <c r="CN35" s="664"/>
      <c r="CO35" s="664"/>
      <c r="CP35" s="664"/>
      <c r="CQ35" s="665"/>
      <c r="CR35" s="623">
        <v>1302435</v>
      </c>
      <c r="CS35" s="624"/>
      <c r="CT35" s="624"/>
      <c r="CU35" s="624"/>
      <c r="CV35" s="624"/>
      <c r="CW35" s="624"/>
      <c r="CX35" s="624"/>
      <c r="CY35" s="625"/>
      <c r="CZ35" s="628">
        <v>0.9</v>
      </c>
      <c r="DA35" s="657"/>
      <c r="DB35" s="657"/>
      <c r="DC35" s="658"/>
      <c r="DD35" s="631">
        <v>1187762</v>
      </c>
      <c r="DE35" s="624"/>
      <c r="DF35" s="624"/>
      <c r="DG35" s="624"/>
      <c r="DH35" s="624"/>
      <c r="DI35" s="624"/>
      <c r="DJ35" s="624"/>
      <c r="DK35" s="625"/>
      <c r="DL35" s="631">
        <v>1187762</v>
      </c>
      <c r="DM35" s="624"/>
      <c r="DN35" s="624"/>
      <c r="DO35" s="624"/>
      <c r="DP35" s="624"/>
      <c r="DQ35" s="624"/>
      <c r="DR35" s="624"/>
      <c r="DS35" s="624"/>
      <c r="DT35" s="624"/>
      <c r="DU35" s="624"/>
      <c r="DV35" s="625"/>
      <c r="DW35" s="628">
        <v>1.5</v>
      </c>
      <c r="DX35" s="657"/>
      <c r="DY35" s="657"/>
      <c r="DZ35" s="657"/>
      <c r="EA35" s="657"/>
      <c r="EB35" s="657"/>
      <c r="EC35" s="659"/>
    </row>
    <row r="36" spans="2:133" ht="11.25" customHeight="1">
      <c r="B36" s="620" t="s">
        <v>331</v>
      </c>
      <c r="C36" s="621"/>
      <c r="D36" s="621"/>
      <c r="E36" s="621"/>
      <c r="F36" s="621"/>
      <c r="G36" s="621"/>
      <c r="H36" s="621"/>
      <c r="I36" s="621"/>
      <c r="J36" s="621"/>
      <c r="K36" s="621"/>
      <c r="L36" s="621"/>
      <c r="M36" s="621"/>
      <c r="N36" s="621"/>
      <c r="O36" s="621"/>
      <c r="P36" s="621"/>
      <c r="Q36" s="622"/>
      <c r="R36" s="623" t="s">
        <v>176</v>
      </c>
      <c r="S36" s="626"/>
      <c r="T36" s="626"/>
      <c r="U36" s="626"/>
      <c r="V36" s="626"/>
      <c r="W36" s="626"/>
      <c r="X36" s="626"/>
      <c r="Y36" s="627"/>
      <c r="Z36" s="685" t="s">
        <v>176</v>
      </c>
      <c r="AA36" s="685"/>
      <c r="AB36" s="685"/>
      <c r="AC36" s="685"/>
      <c r="AD36" s="686" t="s">
        <v>176</v>
      </c>
      <c r="AE36" s="686"/>
      <c r="AF36" s="686"/>
      <c r="AG36" s="686"/>
      <c r="AH36" s="686"/>
      <c r="AI36" s="686"/>
      <c r="AJ36" s="686"/>
      <c r="AK36" s="686"/>
      <c r="AL36" s="628" t="s">
        <v>176</v>
      </c>
      <c r="AM36" s="629"/>
      <c r="AN36" s="629"/>
      <c r="AO36" s="687"/>
      <c r="AQ36" s="660" t="s">
        <v>332</v>
      </c>
      <c r="AR36" s="661"/>
      <c r="AS36" s="661"/>
      <c r="AT36" s="661"/>
      <c r="AU36" s="661"/>
      <c r="AV36" s="661"/>
      <c r="AW36" s="661"/>
      <c r="AX36" s="661"/>
      <c r="AY36" s="662"/>
      <c r="AZ36" s="623">
        <v>1916237</v>
      </c>
      <c r="BA36" s="626"/>
      <c r="BB36" s="626"/>
      <c r="BC36" s="626"/>
      <c r="BD36" s="624"/>
      <c r="BE36" s="624"/>
      <c r="BF36" s="663"/>
      <c r="BG36" s="667" t="s">
        <v>333</v>
      </c>
      <c r="BH36" s="664"/>
      <c r="BI36" s="664"/>
      <c r="BJ36" s="664"/>
      <c r="BK36" s="664"/>
      <c r="BL36" s="664"/>
      <c r="BM36" s="664"/>
      <c r="BN36" s="664"/>
      <c r="BO36" s="664"/>
      <c r="BP36" s="664"/>
      <c r="BQ36" s="664"/>
      <c r="BR36" s="664"/>
      <c r="BS36" s="664"/>
      <c r="BT36" s="664"/>
      <c r="BU36" s="665"/>
      <c r="BV36" s="623">
        <v>-47096</v>
      </c>
      <c r="BW36" s="626"/>
      <c r="BX36" s="626"/>
      <c r="BY36" s="626"/>
      <c r="BZ36" s="626"/>
      <c r="CA36" s="626"/>
      <c r="CB36" s="666"/>
      <c r="CD36" s="667" t="s">
        <v>334</v>
      </c>
      <c r="CE36" s="664"/>
      <c r="CF36" s="664"/>
      <c r="CG36" s="664"/>
      <c r="CH36" s="664"/>
      <c r="CI36" s="664"/>
      <c r="CJ36" s="664"/>
      <c r="CK36" s="664"/>
      <c r="CL36" s="664"/>
      <c r="CM36" s="664"/>
      <c r="CN36" s="664"/>
      <c r="CO36" s="664"/>
      <c r="CP36" s="664"/>
      <c r="CQ36" s="665"/>
      <c r="CR36" s="623">
        <v>13394104</v>
      </c>
      <c r="CS36" s="626"/>
      <c r="CT36" s="626"/>
      <c r="CU36" s="626"/>
      <c r="CV36" s="626"/>
      <c r="CW36" s="626"/>
      <c r="CX36" s="626"/>
      <c r="CY36" s="627"/>
      <c r="CZ36" s="628">
        <v>8.9</v>
      </c>
      <c r="DA36" s="657"/>
      <c r="DB36" s="657"/>
      <c r="DC36" s="658"/>
      <c r="DD36" s="631">
        <v>9007396</v>
      </c>
      <c r="DE36" s="626"/>
      <c r="DF36" s="626"/>
      <c r="DG36" s="626"/>
      <c r="DH36" s="626"/>
      <c r="DI36" s="626"/>
      <c r="DJ36" s="626"/>
      <c r="DK36" s="627"/>
      <c r="DL36" s="631">
        <v>8037396</v>
      </c>
      <c r="DM36" s="626"/>
      <c r="DN36" s="626"/>
      <c r="DO36" s="626"/>
      <c r="DP36" s="626"/>
      <c r="DQ36" s="626"/>
      <c r="DR36" s="626"/>
      <c r="DS36" s="626"/>
      <c r="DT36" s="626"/>
      <c r="DU36" s="626"/>
      <c r="DV36" s="627"/>
      <c r="DW36" s="628">
        <v>10</v>
      </c>
      <c r="DX36" s="657"/>
      <c r="DY36" s="657"/>
      <c r="DZ36" s="657"/>
      <c r="EA36" s="657"/>
      <c r="EB36" s="657"/>
      <c r="EC36" s="659"/>
    </row>
    <row r="37" spans="2:133" ht="11.25" customHeight="1">
      <c r="B37" s="620" t="s">
        <v>335</v>
      </c>
      <c r="C37" s="621"/>
      <c r="D37" s="621"/>
      <c r="E37" s="621"/>
      <c r="F37" s="621"/>
      <c r="G37" s="621"/>
      <c r="H37" s="621"/>
      <c r="I37" s="621"/>
      <c r="J37" s="621"/>
      <c r="K37" s="621"/>
      <c r="L37" s="621"/>
      <c r="M37" s="621"/>
      <c r="N37" s="621"/>
      <c r="O37" s="621"/>
      <c r="P37" s="621"/>
      <c r="Q37" s="622"/>
      <c r="R37" s="623">
        <v>3869000</v>
      </c>
      <c r="S37" s="626"/>
      <c r="T37" s="626"/>
      <c r="U37" s="626"/>
      <c r="V37" s="626"/>
      <c r="W37" s="626"/>
      <c r="X37" s="626"/>
      <c r="Y37" s="627"/>
      <c r="Z37" s="685">
        <v>2.5</v>
      </c>
      <c r="AA37" s="685"/>
      <c r="AB37" s="685"/>
      <c r="AC37" s="685"/>
      <c r="AD37" s="686" t="s">
        <v>176</v>
      </c>
      <c r="AE37" s="686"/>
      <c r="AF37" s="686"/>
      <c r="AG37" s="686"/>
      <c r="AH37" s="686"/>
      <c r="AI37" s="686"/>
      <c r="AJ37" s="686"/>
      <c r="AK37" s="686"/>
      <c r="AL37" s="628" t="s">
        <v>237</v>
      </c>
      <c r="AM37" s="629"/>
      <c r="AN37" s="629"/>
      <c r="AO37" s="687"/>
      <c r="AQ37" s="660" t="s">
        <v>336</v>
      </c>
      <c r="AR37" s="661"/>
      <c r="AS37" s="661"/>
      <c r="AT37" s="661"/>
      <c r="AU37" s="661"/>
      <c r="AV37" s="661"/>
      <c r="AW37" s="661"/>
      <c r="AX37" s="661"/>
      <c r="AY37" s="662"/>
      <c r="AZ37" s="623">
        <v>1100000</v>
      </c>
      <c r="BA37" s="626"/>
      <c r="BB37" s="626"/>
      <c r="BC37" s="626"/>
      <c r="BD37" s="624"/>
      <c r="BE37" s="624"/>
      <c r="BF37" s="663"/>
      <c r="BG37" s="667" t="s">
        <v>337</v>
      </c>
      <c r="BH37" s="664"/>
      <c r="BI37" s="664"/>
      <c r="BJ37" s="664"/>
      <c r="BK37" s="664"/>
      <c r="BL37" s="664"/>
      <c r="BM37" s="664"/>
      <c r="BN37" s="664"/>
      <c r="BO37" s="664"/>
      <c r="BP37" s="664"/>
      <c r="BQ37" s="664"/>
      <c r="BR37" s="664"/>
      <c r="BS37" s="664"/>
      <c r="BT37" s="664"/>
      <c r="BU37" s="665"/>
      <c r="BV37" s="623">
        <v>58865</v>
      </c>
      <c r="BW37" s="626"/>
      <c r="BX37" s="626"/>
      <c r="BY37" s="626"/>
      <c r="BZ37" s="626"/>
      <c r="CA37" s="626"/>
      <c r="CB37" s="666"/>
      <c r="CD37" s="667" t="s">
        <v>338</v>
      </c>
      <c r="CE37" s="664"/>
      <c r="CF37" s="664"/>
      <c r="CG37" s="664"/>
      <c r="CH37" s="664"/>
      <c r="CI37" s="664"/>
      <c r="CJ37" s="664"/>
      <c r="CK37" s="664"/>
      <c r="CL37" s="664"/>
      <c r="CM37" s="664"/>
      <c r="CN37" s="664"/>
      <c r="CO37" s="664"/>
      <c r="CP37" s="664"/>
      <c r="CQ37" s="665"/>
      <c r="CR37" s="623">
        <v>1090973</v>
      </c>
      <c r="CS37" s="624"/>
      <c r="CT37" s="624"/>
      <c r="CU37" s="624"/>
      <c r="CV37" s="624"/>
      <c r="CW37" s="624"/>
      <c r="CX37" s="624"/>
      <c r="CY37" s="625"/>
      <c r="CZ37" s="628">
        <v>0.7</v>
      </c>
      <c r="DA37" s="657"/>
      <c r="DB37" s="657"/>
      <c r="DC37" s="658"/>
      <c r="DD37" s="631">
        <v>881896</v>
      </c>
      <c r="DE37" s="624"/>
      <c r="DF37" s="624"/>
      <c r="DG37" s="624"/>
      <c r="DH37" s="624"/>
      <c r="DI37" s="624"/>
      <c r="DJ37" s="624"/>
      <c r="DK37" s="625"/>
      <c r="DL37" s="631">
        <v>874510</v>
      </c>
      <c r="DM37" s="624"/>
      <c r="DN37" s="624"/>
      <c r="DO37" s="624"/>
      <c r="DP37" s="624"/>
      <c r="DQ37" s="624"/>
      <c r="DR37" s="624"/>
      <c r="DS37" s="624"/>
      <c r="DT37" s="624"/>
      <c r="DU37" s="624"/>
      <c r="DV37" s="625"/>
      <c r="DW37" s="628">
        <v>1.1000000000000001</v>
      </c>
      <c r="DX37" s="657"/>
      <c r="DY37" s="657"/>
      <c r="DZ37" s="657"/>
      <c r="EA37" s="657"/>
      <c r="EB37" s="657"/>
      <c r="EC37" s="659"/>
    </row>
    <row r="38" spans="2:133" ht="11.25" customHeight="1">
      <c r="B38" s="635" t="s">
        <v>339</v>
      </c>
      <c r="C38" s="636"/>
      <c r="D38" s="636"/>
      <c r="E38" s="636"/>
      <c r="F38" s="636"/>
      <c r="G38" s="636"/>
      <c r="H38" s="636"/>
      <c r="I38" s="636"/>
      <c r="J38" s="636"/>
      <c r="K38" s="636"/>
      <c r="L38" s="636"/>
      <c r="M38" s="636"/>
      <c r="N38" s="636"/>
      <c r="O38" s="636"/>
      <c r="P38" s="636"/>
      <c r="Q38" s="637"/>
      <c r="R38" s="638">
        <v>153406933</v>
      </c>
      <c r="S38" s="675"/>
      <c r="T38" s="675"/>
      <c r="U38" s="675"/>
      <c r="V38" s="675"/>
      <c r="W38" s="675"/>
      <c r="X38" s="675"/>
      <c r="Y38" s="680"/>
      <c r="Z38" s="681">
        <v>100</v>
      </c>
      <c r="AA38" s="681"/>
      <c r="AB38" s="681"/>
      <c r="AC38" s="681"/>
      <c r="AD38" s="682">
        <v>76468350</v>
      </c>
      <c r="AE38" s="682"/>
      <c r="AF38" s="682"/>
      <c r="AG38" s="682"/>
      <c r="AH38" s="682"/>
      <c r="AI38" s="682"/>
      <c r="AJ38" s="682"/>
      <c r="AK38" s="682"/>
      <c r="AL38" s="641">
        <v>100</v>
      </c>
      <c r="AM38" s="683"/>
      <c r="AN38" s="683"/>
      <c r="AO38" s="684"/>
      <c r="AQ38" s="660" t="s">
        <v>340</v>
      </c>
      <c r="AR38" s="661"/>
      <c r="AS38" s="661"/>
      <c r="AT38" s="661"/>
      <c r="AU38" s="661"/>
      <c r="AV38" s="661"/>
      <c r="AW38" s="661"/>
      <c r="AX38" s="661"/>
      <c r="AY38" s="662"/>
      <c r="AZ38" s="623">
        <v>38655</v>
      </c>
      <c r="BA38" s="626"/>
      <c r="BB38" s="626"/>
      <c r="BC38" s="626"/>
      <c r="BD38" s="624"/>
      <c r="BE38" s="624"/>
      <c r="BF38" s="663"/>
      <c r="BG38" s="667" t="s">
        <v>341</v>
      </c>
      <c r="BH38" s="664"/>
      <c r="BI38" s="664"/>
      <c r="BJ38" s="664"/>
      <c r="BK38" s="664"/>
      <c r="BL38" s="664"/>
      <c r="BM38" s="664"/>
      <c r="BN38" s="664"/>
      <c r="BO38" s="664"/>
      <c r="BP38" s="664"/>
      <c r="BQ38" s="664"/>
      <c r="BR38" s="664"/>
      <c r="BS38" s="664"/>
      <c r="BT38" s="664"/>
      <c r="BU38" s="665"/>
      <c r="BV38" s="623">
        <v>91106</v>
      </c>
      <c r="BW38" s="626"/>
      <c r="BX38" s="626"/>
      <c r="BY38" s="626"/>
      <c r="BZ38" s="626"/>
      <c r="CA38" s="626"/>
      <c r="CB38" s="666"/>
      <c r="CD38" s="667" t="s">
        <v>342</v>
      </c>
      <c r="CE38" s="664"/>
      <c r="CF38" s="664"/>
      <c r="CG38" s="664"/>
      <c r="CH38" s="664"/>
      <c r="CI38" s="664"/>
      <c r="CJ38" s="664"/>
      <c r="CK38" s="664"/>
      <c r="CL38" s="664"/>
      <c r="CM38" s="664"/>
      <c r="CN38" s="664"/>
      <c r="CO38" s="664"/>
      <c r="CP38" s="664"/>
      <c r="CQ38" s="665"/>
      <c r="CR38" s="623">
        <v>16503494</v>
      </c>
      <c r="CS38" s="626"/>
      <c r="CT38" s="626"/>
      <c r="CU38" s="626"/>
      <c r="CV38" s="626"/>
      <c r="CW38" s="626"/>
      <c r="CX38" s="626"/>
      <c r="CY38" s="627"/>
      <c r="CZ38" s="628">
        <v>10.9</v>
      </c>
      <c r="DA38" s="657"/>
      <c r="DB38" s="657"/>
      <c r="DC38" s="658"/>
      <c r="DD38" s="631">
        <v>14661130</v>
      </c>
      <c r="DE38" s="626"/>
      <c r="DF38" s="626"/>
      <c r="DG38" s="626"/>
      <c r="DH38" s="626"/>
      <c r="DI38" s="626"/>
      <c r="DJ38" s="626"/>
      <c r="DK38" s="627"/>
      <c r="DL38" s="631">
        <v>11099159</v>
      </c>
      <c r="DM38" s="626"/>
      <c r="DN38" s="626"/>
      <c r="DO38" s="626"/>
      <c r="DP38" s="626"/>
      <c r="DQ38" s="626"/>
      <c r="DR38" s="626"/>
      <c r="DS38" s="626"/>
      <c r="DT38" s="626"/>
      <c r="DU38" s="626"/>
      <c r="DV38" s="627"/>
      <c r="DW38" s="628">
        <v>13.8</v>
      </c>
      <c r="DX38" s="657"/>
      <c r="DY38" s="657"/>
      <c r="DZ38" s="657"/>
      <c r="EA38" s="657"/>
      <c r="EB38" s="657"/>
      <c r="EC38" s="659"/>
    </row>
    <row r="39" spans="2:133" ht="11.25" customHeight="1">
      <c r="AQ39" s="660" t="s">
        <v>343</v>
      </c>
      <c r="AR39" s="661"/>
      <c r="AS39" s="661"/>
      <c r="AT39" s="661"/>
      <c r="AU39" s="661"/>
      <c r="AV39" s="661"/>
      <c r="AW39" s="661"/>
      <c r="AX39" s="661"/>
      <c r="AY39" s="662"/>
      <c r="AZ39" s="623">
        <v>12884</v>
      </c>
      <c r="BA39" s="626"/>
      <c r="BB39" s="626"/>
      <c r="BC39" s="626"/>
      <c r="BD39" s="624"/>
      <c r="BE39" s="624"/>
      <c r="BF39" s="663"/>
      <c r="BG39" s="668" t="s">
        <v>344</v>
      </c>
      <c r="BH39" s="669"/>
      <c r="BI39" s="669"/>
      <c r="BJ39" s="669"/>
      <c r="BK39" s="669"/>
      <c r="BL39" s="235"/>
      <c r="BM39" s="664" t="s">
        <v>345</v>
      </c>
      <c r="BN39" s="664"/>
      <c r="BO39" s="664"/>
      <c r="BP39" s="664"/>
      <c r="BQ39" s="664"/>
      <c r="BR39" s="664"/>
      <c r="BS39" s="664"/>
      <c r="BT39" s="664"/>
      <c r="BU39" s="665"/>
      <c r="BV39" s="623">
        <v>99</v>
      </c>
      <c r="BW39" s="626"/>
      <c r="BX39" s="626"/>
      <c r="BY39" s="626"/>
      <c r="BZ39" s="626"/>
      <c r="CA39" s="626"/>
      <c r="CB39" s="666"/>
      <c r="CD39" s="667" t="s">
        <v>346</v>
      </c>
      <c r="CE39" s="664"/>
      <c r="CF39" s="664"/>
      <c r="CG39" s="664"/>
      <c r="CH39" s="664"/>
      <c r="CI39" s="664"/>
      <c r="CJ39" s="664"/>
      <c r="CK39" s="664"/>
      <c r="CL39" s="664"/>
      <c r="CM39" s="664"/>
      <c r="CN39" s="664"/>
      <c r="CO39" s="664"/>
      <c r="CP39" s="664"/>
      <c r="CQ39" s="665"/>
      <c r="CR39" s="623">
        <v>7569420</v>
      </c>
      <c r="CS39" s="624"/>
      <c r="CT39" s="624"/>
      <c r="CU39" s="624"/>
      <c r="CV39" s="624"/>
      <c r="CW39" s="624"/>
      <c r="CX39" s="624"/>
      <c r="CY39" s="625"/>
      <c r="CZ39" s="628">
        <v>5</v>
      </c>
      <c r="DA39" s="657"/>
      <c r="DB39" s="657"/>
      <c r="DC39" s="658"/>
      <c r="DD39" s="631">
        <v>6960029</v>
      </c>
      <c r="DE39" s="624"/>
      <c r="DF39" s="624"/>
      <c r="DG39" s="624"/>
      <c r="DH39" s="624"/>
      <c r="DI39" s="624"/>
      <c r="DJ39" s="624"/>
      <c r="DK39" s="625"/>
      <c r="DL39" s="631" t="s">
        <v>176</v>
      </c>
      <c r="DM39" s="624"/>
      <c r="DN39" s="624"/>
      <c r="DO39" s="624"/>
      <c r="DP39" s="624"/>
      <c r="DQ39" s="624"/>
      <c r="DR39" s="624"/>
      <c r="DS39" s="624"/>
      <c r="DT39" s="624"/>
      <c r="DU39" s="624"/>
      <c r="DV39" s="625"/>
      <c r="DW39" s="628" t="s">
        <v>176</v>
      </c>
      <c r="DX39" s="657"/>
      <c r="DY39" s="657"/>
      <c r="DZ39" s="657"/>
      <c r="EA39" s="657"/>
      <c r="EB39" s="657"/>
      <c r="EC39" s="659"/>
    </row>
    <row r="40" spans="2:133" ht="11.25" customHeight="1">
      <c r="AQ40" s="660" t="s">
        <v>347</v>
      </c>
      <c r="AR40" s="661"/>
      <c r="AS40" s="661"/>
      <c r="AT40" s="661"/>
      <c r="AU40" s="661"/>
      <c r="AV40" s="661"/>
      <c r="AW40" s="661"/>
      <c r="AX40" s="661"/>
      <c r="AY40" s="662"/>
      <c r="AZ40" s="623">
        <v>4607408</v>
      </c>
      <c r="BA40" s="626"/>
      <c r="BB40" s="626"/>
      <c r="BC40" s="626"/>
      <c r="BD40" s="624"/>
      <c r="BE40" s="624"/>
      <c r="BF40" s="663"/>
      <c r="BG40" s="668"/>
      <c r="BH40" s="669"/>
      <c r="BI40" s="669"/>
      <c r="BJ40" s="669"/>
      <c r="BK40" s="669"/>
      <c r="BL40" s="235"/>
      <c r="BM40" s="664" t="s">
        <v>348</v>
      </c>
      <c r="BN40" s="664"/>
      <c r="BO40" s="664"/>
      <c r="BP40" s="664"/>
      <c r="BQ40" s="664"/>
      <c r="BR40" s="664"/>
      <c r="BS40" s="664"/>
      <c r="BT40" s="664"/>
      <c r="BU40" s="665"/>
      <c r="BV40" s="623" t="s">
        <v>176</v>
      </c>
      <c r="BW40" s="626"/>
      <c r="BX40" s="626"/>
      <c r="BY40" s="626"/>
      <c r="BZ40" s="626"/>
      <c r="CA40" s="626"/>
      <c r="CB40" s="666"/>
      <c r="CD40" s="667" t="s">
        <v>349</v>
      </c>
      <c r="CE40" s="664"/>
      <c r="CF40" s="664"/>
      <c r="CG40" s="664"/>
      <c r="CH40" s="664"/>
      <c r="CI40" s="664"/>
      <c r="CJ40" s="664"/>
      <c r="CK40" s="664"/>
      <c r="CL40" s="664"/>
      <c r="CM40" s="664"/>
      <c r="CN40" s="664"/>
      <c r="CO40" s="664"/>
      <c r="CP40" s="664"/>
      <c r="CQ40" s="665"/>
      <c r="CR40" s="623">
        <v>3000</v>
      </c>
      <c r="CS40" s="626"/>
      <c r="CT40" s="626"/>
      <c r="CU40" s="626"/>
      <c r="CV40" s="626"/>
      <c r="CW40" s="626"/>
      <c r="CX40" s="626"/>
      <c r="CY40" s="627"/>
      <c r="CZ40" s="628">
        <v>0</v>
      </c>
      <c r="DA40" s="657"/>
      <c r="DB40" s="657"/>
      <c r="DC40" s="658"/>
      <c r="DD40" s="631">
        <v>3000</v>
      </c>
      <c r="DE40" s="626"/>
      <c r="DF40" s="626"/>
      <c r="DG40" s="626"/>
      <c r="DH40" s="626"/>
      <c r="DI40" s="626"/>
      <c r="DJ40" s="626"/>
      <c r="DK40" s="627"/>
      <c r="DL40" s="631" t="s">
        <v>176</v>
      </c>
      <c r="DM40" s="626"/>
      <c r="DN40" s="626"/>
      <c r="DO40" s="626"/>
      <c r="DP40" s="626"/>
      <c r="DQ40" s="626"/>
      <c r="DR40" s="626"/>
      <c r="DS40" s="626"/>
      <c r="DT40" s="626"/>
      <c r="DU40" s="626"/>
      <c r="DV40" s="627"/>
      <c r="DW40" s="628" t="s">
        <v>237</v>
      </c>
      <c r="DX40" s="657"/>
      <c r="DY40" s="657"/>
      <c r="DZ40" s="657"/>
      <c r="EA40" s="657"/>
      <c r="EB40" s="657"/>
      <c r="EC40" s="659"/>
    </row>
    <row r="41" spans="2:133" ht="11.25" customHeight="1">
      <c r="AQ41" s="672" t="s">
        <v>350</v>
      </c>
      <c r="AR41" s="673"/>
      <c r="AS41" s="673"/>
      <c r="AT41" s="673"/>
      <c r="AU41" s="673"/>
      <c r="AV41" s="673"/>
      <c r="AW41" s="673"/>
      <c r="AX41" s="673"/>
      <c r="AY41" s="674"/>
      <c r="AZ41" s="638">
        <v>9928310</v>
      </c>
      <c r="BA41" s="675"/>
      <c r="BB41" s="675"/>
      <c r="BC41" s="675"/>
      <c r="BD41" s="639"/>
      <c r="BE41" s="639"/>
      <c r="BF41" s="676"/>
      <c r="BG41" s="670"/>
      <c r="BH41" s="671"/>
      <c r="BI41" s="671"/>
      <c r="BJ41" s="671"/>
      <c r="BK41" s="671"/>
      <c r="BL41" s="236"/>
      <c r="BM41" s="677" t="s">
        <v>351</v>
      </c>
      <c r="BN41" s="677"/>
      <c r="BO41" s="677"/>
      <c r="BP41" s="677"/>
      <c r="BQ41" s="677"/>
      <c r="BR41" s="677"/>
      <c r="BS41" s="677"/>
      <c r="BT41" s="677"/>
      <c r="BU41" s="678"/>
      <c r="BV41" s="638">
        <v>301</v>
      </c>
      <c r="BW41" s="675"/>
      <c r="BX41" s="675"/>
      <c r="BY41" s="675"/>
      <c r="BZ41" s="675"/>
      <c r="CA41" s="675"/>
      <c r="CB41" s="679"/>
      <c r="CD41" s="667" t="s">
        <v>352</v>
      </c>
      <c r="CE41" s="664"/>
      <c r="CF41" s="664"/>
      <c r="CG41" s="664"/>
      <c r="CH41" s="664"/>
      <c r="CI41" s="664"/>
      <c r="CJ41" s="664"/>
      <c r="CK41" s="664"/>
      <c r="CL41" s="664"/>
      <c r="CM41" s="664"/>
      <c r="CN41" s="664"/>
      <c r="CO41" s="664"/>
      <c r="CP41" s="664"/>
      <c r="CQ41" s="665"/>
      <c r="CR41" s="623" t="s">
        <v>176</v>
      </c>
      <c r="CS41" s="624"/>
      <c r="CT41" s="624"/>
      <c r="CU41" s="624"/>
      <c r="CV41" s="624"/>
      <c r="CW41" s="624"/>
      <c r="CX41" s="624"/>
      <c r="CY41" s="625"/>
      <c r="CZ41" s="628" t="s">
        <v>176</v>
      </c>
      <c r="DA41" s="657"/>
      <c r="DB41" s="657"/>
      <c r="DC41" s="658"/>
      <c r="DD41" s="631" t="s">
        <v>176</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354</v>
      </c>
      <c r="CE42" s="621"/>
      <c r="CF42" s="621"/>
      <c r="CG42" s="621"/>
      <c r="CH42" s="621"/>
      <c r="CI42" s="621"/>
      <c r="CJ42" s="621"/>
      <c r="CK42" s="621"/>
      <c r="CL42" s="621"/>
      <c r="CM42" s="621"/>
      <c r="CN42" s="621"/>
      <c r="CO42" s="621"/>
      <c r="CP42" s="621"/>
      <c r="CQ42" s="622"/>
      <c r="CR42" s="623">
        <v>15262199</v>
      </c>
      <c r="CS42" s="626"/>
      <c r="CT42" s="626"/>
      <c r="CU42" s="626"/>
      <c r="CV42" s="626"/>
      <c r="CW42" s="626"/>
      <c r="CX42" s="626"/>
      <c r="CY42" s="627"/>
      <c r="CZ42" s="628">
        <v>10.1</v>
      </c>
      <c r="DA42" s="629"/>
      <c r="DB42" s="629"/>
      <c r="DC42" s="630"/>
      <c r="DD42" s="631">
        <v>6719217</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356</v>
      </c>
      <c r="CE43" s="621"/>
      <c r="CF43" s="621"/>
      <c r="CG43" s="621"/>
      <c r="CH43" s="621"/>
      <c r="CI43" s="621"/>
      <c r="CJ43" s="621"/>
      <c r="CK43" s="621"/>
      <c r="CL43" s="621"/>
      <c r="CM43" s="621"/>
      <c r="CN43" s="621"/>
      <c r="CO43" s="621"/>
      <c r="CP43" s="621"/>
      <c r="CQ43" s="622"/>
      <c r="CR43" s="623">
        <v>383964</v>
      </c>
      <c r="CS43" s="624"/>
      <c r="CT43" s="624"/>
      <c r="CU43" s="624"/>
      <c r="CV43" s="624"/>
      <c r="CW43" s="624"/>
      <c r="CX43" s="624"/>
      <c r="CY43" s="625"/>
      <c r="CZ43" s="628">
        <v>0.3</v>
      </c>
      <c r="DA43" s="657"/>
      <c r="DB43" s="657"/>
      <c r="DC43" s="658"/>
      <c r="DD43" s="631">
        <v>383964</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357</v>
      </c>
      <c r="CD44" s="651" t="s">
        <v>309</v>
      </c>
      <c r="CE44" s="652"/>
      <c r="CF44" s="620" t="s">
        <v>358</v>
      </c>
      <c r="CG44" s="621"/>
      <c r="CH44" s="621"/>
      <c r="CI44" s="621"/>
      <c r="CJ44" s="621"/>
      <c r="CK44" s="621"/>
      <c r="CL44" s="621"/>
      <c r="CM44" s="621"/>
      <c r="CN44" s="621"/>
      <c r="CO44" s="621"/>
      <c r="CP44" s="621"/>
      <c r="CQ44" s="622"/>
      <c r="CR44" s="623">
        <v>15262199</v>
      </c>
      <c r="CS44" s="626"/>
      <c r="CT44" s="626"/>
      <c r="CU44" s="626"/>
      <c r="CV44" s="626"/>
      <c r="CW44" s="626"/>
      <c r="CX44" s="626"/>
      <c r="CY44" s="627"/>
      <c r="CZ44" s="628">
        <v>10.1</v>
      </c>
      <c r="DA44" s="629"/>
      <c r="DB44" s="629"/>
      <c r="DC44" s="630"/>
      <c r="DD44" s="631">
        <v>6719217</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359</v>
      </c>
      <c r="CG45" s="621"/>
      <c r="CH45" s="621"/>
      <c r="CI45" s="621"/>
      <c r="CJ45" s="621"/>
      <c r="CK45" s="621"/>
      <c r="CL45" s="621"/>
      <c r="CM45" s="621"/>
      <c r="CN45" s="621"/>
      <c r="CO45" s="621"/>
      <c r="CP45" s="621"/>
      <c r="CQ45" s="622"/>
      <c r="CR45" s="623">
        <v>5770281</v>
      </c>
      <c r="CS45" s="624"/>
      <c r="CT45" s="624"/>
      <c r="CU45" s="624"/>
      <c r="CV45" s="624"/>
      <c r="CW45" s="624"/>
      <c r="CX45" s="624"/>
      <c r="CY45" s="625"/>
      <c r="CZ45" s="628">
        <v>3.8</v>
      </c>
      <c r="DA45" s="657"/>
      <c r="DB45" s="657"/>
      <c r="DC45" s="658"/>
      <c r="DD45" s="631">
        <v>782806</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360</v>
      </c>
      <c r="CG46" s="621"/>
      <c r="CH46" s="621"/>
      <c r="CI46" s="621"/>
      <c r="CJ46" s="621"/>
      <c r="CK46" s="621"/>
      <c r="CL46" s="621"/>
      <c r="CM46" s="621"/>
      <c r="CN46" s="621"/>
      <c r="CO46" s="621"/>
      <c r="CP46" s="621"/>
      <c r="CQ46" s="622"/>
      <c r="CR46" s="623">
        <v>9491918</v>
      </c>
      <c r="CS46" s="626"/>
      <c r="CT46" s="626"/>
      <c r="CU46" s="626"/>
      <c r="CV46" s="626"/>
      <c r="CW46" s="626"/>
      <c r="CX46" s="626"/>
      <c r="CY46" s="627"/>
      <c r="CZ46" s="628">
        <v>6.3</v>
      </c>
      <c r="DA46" s="629"/>
      <c r="DB46" s="629"/>
      <c r="DC46" s="630"/>
      <c r="DD46" s="631">
        <v>5936411</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361</v>
      </c>
      <c r="CG47" s="621"/>
      <c r="CH47" s="621"/>
      <c r="CI47" s="621"/>
      <c r="CJ47" s="621"/>
      <c r="CK47" s="621"/>
      <c r="CL47" s="621"/>
      <c r="CM47" s="621"/>
      <c r="CN47" s="621"/>
      <c r="CO47" s="621"/>
      <c r="CP47" s="621"/>
      <c r="CQ47" s="622"/>
      <c r="CR47" s="623" t="s">
        <v>176</v>
      </c>
      <c r="CS47" s="624"/>
      <c r="CT47" s="624"/>
      <c r="CU47" s="624"/>
      <c r="CV47" s="624"/>
      <c r="CW47" s="624"/>
      <c r="CX47" s="624"/>
      <c r="CY47" s="625"/>
      <c r="CZ47" s="628" t="s">
        <v>237</v>
      </c>
      <c r="DA47" s="657"/>
      <c r="DB47" s="657"/>
      <c r="DC47" s="658"/>
      <c r="DD47" s="631" t="s">
        <v>176</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362</v>
      </c>
      <c r="CG48" s="621"/>
      <c r="CH48" s="621"/>
      <c r="CI48" s="621"/>
      <c r="CJ48" s="621"/>
      <c r="CK48" s="621"/>
      <c r="CL48" s="621"/>
      <c r="CM48" s="621"/>
      <c r="CN48" s="621"/>
      <c r="CO48" s="621"/>
      <c r="CP48" s="621"/>
      <c r="CQ48" s="622"/>
      <c r="CR48" s="623" t="s">
        <v>176</v>
      </c>
      <c r="CS48" s="626"/>
      <c r="CT48" s="626"/>
      <c r="CU48" s="626"/>
      <c r="CV48" s="626"/>
      <c r="CW48" s="626"/>
      <c r="CX48" s="626"/>
      <c r="CY48" s="627"/>
      <c r="CZ48" s="628" t="s">
        <v>176</v>
      </c>
      <c r="DA48" s="629"/>
      <c r="DB48" s="629"/>
      <c r="DC48" s="630"/>
      <c r="DD48" s="631" t="s">
        <v>176</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363</v>
      </c>
      <c r="CE49" s="636"/>
      <c r="CF49" s="636"/>
      <c r="CG49" s="636"/>
      <c r="CH49" s="636"/>
      <c r="CI49" s="636"/>
      <c r="CJ49" s="636"/>
      <c r="CK49" s="636"/>
      <c r="CL49" s="636"/>
      <c r="CM49" s="636"/>
      <c r="CN49" s="636"/>
      <c r="CO49" s="636"/>
      <c r="CP49" s="636"/>
      <c r="CQ49" s="637"/>
      <c r="CR49" s="638">
        <v>150901331</v>
      </c>
      <c r="CS49" s="639"/>
      <c r="CT49" s="639"/>
      <c r="CU49" s="639"/>
      <c r="CV49" s="639"/>
      <c r="CW49" s="639"/>
      <c r="CX49" s="639"/>
      <c r="CY49" s="640"/>
      <c r="CZ49" s="641">
        <v>100</v>
      </c>
      <c r="DA49" s="642"/>
      <c r="DB49" s="642"/>
      <c r="DC49" s="643"/>
      <c r="DD49" s="644">
        <v>93330837</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Nhaiuu17sFZiugAoblT0Ppc/+9IzIEJdLU0/DpGezdwPsDJOVx6A6b4iwBzWmpdUolRrIQGSOG+Dw3JyfpV1Fw==" saltValue="eX8VoXHC7iBGHHAZ+Hi2/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365</v>
      </c>
      <c r="DK2" s="1162"/>
      <c r="DL2" s="1162"/>
      <c r="DM2" s="1162"/>
      <c r="DN2" s="1162"/>
      <c r="DO2" s="1163"/>
      <c r="DP2" s="249"/>
      <c r="DQ2" s="1161" t="s">
        <v>366</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367</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369</v>
      </c>
      <c r="B5" s="1047"/>
      <c r="C5" s="1047"/>
      <c r="D5" s="1047"/>
      <c r="E5" s="1047"/>
      <c r="F5" s="1047"/>
      <c r="G5" s="1047"/>
      <c r="H5" s="1047"/>
      <c r="I5" s="1047"/>
      <c r="J5" s="1047"/>
      <c r="K5" s="1047"/>
      <c r="L5" s="1047"/>
      <c r="M5" s="1047"/>
      <c r="N5" s="1047"/>
      <c r="O5" s="1047"/>
      <c r="P5" s="1048"/>
      <c r="Q5" s="1052" t="s">
        <v>370</v>
      </c>
      <c r="R5" s="1053"/>
      <c r="S5" s="1053"/>
      <c r="T5" s="1053"/>
      <c r="U5" s="1054"/>
      <c r="V5" s="1052" t="s">
        <v>371</v>
      </c>
      <c r="W5" s="1053"/>
      <c r="X5" s="1053"/>
      <c r="Y5" s="1053"/>
      <c r="Z5" s="1054"/>
      <c r="AA5" s="1052" t="s">
        <v>372</v>
      </c>
      <c r="AB5" s="1053"/>
      <c r="AC5" s="1053"/>
      <c r="AD5" s="1053"/>
      <c r="AE5" s="1053"/>
      <c r="AF5" s="1164" t="s">
        <v>373</v>
      </c>
      <c r="AG5" s="1053"/>
      <c r="AH5" s="1053"/>
      <c r="AI5" s="1053"/>
      <c r="AJ5" s="1068"/>
      <c r="AK5" s="1053" t="s">
        <v>374</v>
      </c>
      <c r="AL5" s="1053"/>
      <c r="AM5" s="1053"/>
      <c r="AN5" s="1053"/>
      <c r="AO5" s="1054"/>
      <c r="AP5" s="1052" t="s">
        <v>375</v>
      </c>
      <c r="AQ5" s="1053"/>
      <c r="AR5" s="1053"/>
      <c r="AS5" s="1053"/>
      <c r="AT5" s="1054"/>
      <c r="AU5" s="1052" t="s">
        <v>376</v>
      </c>
      <c r="AV5" s="1053"/>
      <c r="AW5" s="1053"/>
      <c r="AX5" s="1053"/>
      <c r="AY5" s="1068"/>
      <c r="AZ5" s="256"/>
      <c r="BA5" s="256"/>
      <c r="BB5" s="256"/>
      <c r="BC5" s="256"/>
      <c r="BD5" s="256"/>
      <c r="BE5" s="257"/>
      <c r="BF5" s="257"/>
      <c r="BG5" s="257"/>
      <c r="BH5" s="257"/>
      <c r="BI5" s="257"/>
      <c r="BJ5" s="257"/>
      <c r="BK5" s="257"/>
      <c r="BL5" s="257"/>
      <c r="BM5" s="257"/>
      <c r="BN5" s="257"/>
      <c r="BO5" s="257"/>
      <c r="BP5" s="257"/>
      <c r="BQ5" s="1046" t="s">
        <v>377</v>
      </c>
      <c r="BR5" s="1047"/>
      <c r="BS5" s="1047"/>
      <c r="BT5" s="1047"/>
      <c r="BU5" s="1047"/>
      <c r="BV5" s="1047"/>
      <c r="BW5" s="1047"/>
      <c r="BX5" s="1047"/>
      <c r="BY5" s="1047"/>
      <c r="BZ5" s="1047"/>
      <c r="CA5" s="1047"/>
      <c r="CB5" s="1047"/>
      <c r="CC5" s="1047"/>
      <c r="CD5" s="1047"/>
      <c r="CE5" s="1047"/>
      <c r="CF5" s="1047"/>
      <c r="CG5" s="1048"/>
      <c r="CH5" s="1052" t="s">
        <v>378</v>
      </c>
      <c r="CI5" s="1053"/>
      <c r="CJ5" s="1053"/>
      <c r="CK5" s="1053"/>
      <c r="CL5" s="1054"/>
      <c r="CM5" s="1052" t="s">
        <v>379</v>
      </c>
      <c r="CN5" s="1053"/>
      <c r="CO5" s="1053"/>
      <c r="CP5" s="1053"/>
      <c r="CQ5" s="1054"/>
      <c r="CR5" s="1052" t="s">
        <v>380</v>
      </c>
      <c r="CS5" s="1053"/>
      <c r="CT5" s="1053"/>
      <c r="CU5" s="1053"/>
      <c r="CV5" s="1054"/>
      <c r="CW5" s="1052" t="s">
        <v>381</v>
      </c>
      <c r="CX5" s="1053"/>
      <c r="CY5" s="1053"/>
      <c r="CZ5" s="1053"/>
      <c r="DA5" s="1054"/>
      <c r="DB5" s="1052" t="s">
        <v>382</v>
      </c>
      <c r="DC5" s="1053"/>
      <c r="DD5" s="1053"/>
      <c r="DE5" s="1053"/>
      <c r="DF5" s="1054"/>
      <c r="DG5" s="1149" t="s">
        <v>383</v>
      </c>
      <c r="DH5" s="1150"/>
      <c r="DI5" s="1150"/>
      <c r="DJ5" s="1150"/>
      <c r="DK5" s="1151"/>
      <c r="DL5" s="1149" t="s">
        <v>384</v>
      </c>
      <c r="DM5" s="1150"/>
      <c r="DN5" s="1150"/>
      <c r="DO5" s="1150"/>
      <c r="DP5" s="1151"/>
      <c r="DQ5" s="1052" t="s">
        <v>385</v>
      </c>
      <c r="DR5" s="1053"/>
      <c r="DS5" s="1053"/>
      <c r="DT5" s="1053"/>
      <c r="DU5" s="1054"/>
      <c r="DV5" s="1052" t="s">
        <v>376</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386</v>
      </c>
      <c r="C7" s="1102"/>
      <c r="D7" s="1102"/>
      <c r="E7" s="1102"/>
      <c r="F7" s="1102"/>
      <c r="G7" s="1102"/>
      <c r="H7" s="1102"/>
      <c r="I7" s="1102"/>
      <c r="J7" s="1102"/>
      <c r="K7" s="1102"/>
      <c r="L7" s="1102"/>
      <c r="M7" s="1102"/>
      <c r="N7" s="1102"/>
      <c r="O7" s="1102"/>
      <c r="P7" s="1103"/>
      <c r="Q7" s="1155">
        <v>154322</v>
      </c>
      <c r="R7" s="1156"/>
      <c r="S7" s="1156"/>
      <c r="T7" s="1156"/>
      <c r="U7" s="1156"/>
      <c r="V7" s="1156">
        <v>151817</v>
      </c>
      <c r="W7" s="1156"/>
      <c r="X7" s="1156"/>
      <c r="Y7" s="1156"/>
      <c r="Z7" s="1156"/>
      <c r="AA7" s="1156">
        <v>2505</v>
      </c>
      <c r="AB7" s="1156"/>
      <c r="AC7" s="1156"/>
      <c r="AD7" s="1156"/>
      <c r="AE7" s="1157"/>
      <c r="AF7" s="1158">
        <v>2399</v>
      </c>
      <c r="AG7" s="1159"/>
      <c r="AH7" s="1159"/>
      <c r="AI7" s="1159"/>
      <c r="AJ7" s="1160"/>
      <c r="AK7" s="1142">
        <v>6259</v>
      </c>
      <c r="AL7" s="1143"/>
      <c r="AM7" s="1143"/>
      <c r="AN7" s="1143"/>
      <c r="AO7" s="1143"/>
      <c r="AP7" s="1143">
        <v>75563</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t="s">
        <v>594</v>
      </c>
      <c r="BS7" s="1146" t="s">
        <v>578</v>
      </c>
      <c r="BT7" s="1147" t="s">
        <v>578</v>
      </c>
      <c r="BU7" s="1147" t="s">
        <v>578</v>
      </c>
      <c r="BV7" s="1147" t="s">
        <v>578</v>
      </c>
      <c r="BW7" s="1147" t="s">
        <v>578</v>
      </c>
      <c r="BX7" s="1147" t="s">
        <v>578</v>
      </c>
      <c r="BY7" s="1147" t="s">
        <v>578</v>
      </c>
      <c r="BZ7" s="1147" t="s">
        <v>578</v>
      </c>
      <c r="CA7" s="1147" t="s">
        <v>578</v>
      </c>
      <c r="CB7" s="1147" t="s">
        <v>578</v>
      </c>
      <c r="CC7" s="1147" t="s">
        <v>578</v>
      </c>
      <c r="CD7" s="1147" t="s">
        <v>578</v>
      </c>
      <c r="CE7" s="1147" t="s">
        <v>578</v>
      </c>
      <c r="CF7" s="1147" t="s">
        <v>578</v>
      </c>
      <c r="CG7" s="1148" t="s">
        <v>578</v>
      </c>
      <c r="CH7" s="1139">
        <v>0</v>
      </c>
      <c r="CI7" s="1140"/>
      <c r="CJ7" s="1140"/>
      <c r="CK7" s="1140"/>
      <c r="CL7" s="1141"/>
      <c r="CM7" s="1139">
        <v>55</v>
      </c>
      <c r="CN7" s="1140"/>
      <c r="CO7" s="1140"/>
      <c r="CP7" s="1140"/>
      <c r="CQ7" s="1141"/>
      <c r="CR7" s="1139">
        <v>5</v>
      </c>
      <c r="CS7" s="1140"/>
      <c r="CT7" s="1140"/>
      <c r="CU7" s="1140"/>
      <c r="CV7" s="1141"/>
      <c r="CW7" s="1139" t="s">
        <v>505</v>
      </c>
      <c r="CX7" s="1140"/>
      <c r="CY7" s="1140"/>
      <c r="CZ7" s="1140"/>
      <c r="DA7" s="1141"/>
      <c r="DB7" s="1139">
        <v>234</v>
      </c>
      <c r="DC7" s="1140"/>
      <c r="DD7" s="1140"/>
      <c r="DE7" s="1140"/>
      <c r="DF7" s="1141"/>
      <c r="DG7" s="1139">
        <v>285</v>
      </c>
      <c r="DH7" s="1140"/>
      <c r="DI7" s="1140"/>
      <c r="DJ7" s="1140"/>
      <c r="DK7" s="1141"/>
      <c r="DL7" s="1139" t="s">
        <v>505</v>
      </c>
      <c r="DM7" s="1140"/>
      <c r="DN7" s="1140"/>
      <c r="DO7" s="1140"/>
      <c r="DP7" s="1141"/>
      <c r="DQ7" s="1139" t="s">
        <v>505</v>
      </c>
      <c r="DR7" s="1140"/>
      <c r="DS7" s="1140"/>
      <c r="DT7" s="1140"/>
      <c r="DU7" s="1141"/>
      <c r="DV7" s="1166"/>
      <c r="DW7" s="1167"/>
      <c r="DX7" s="1167"/>
      <c r="DY7" s="1167"/>
      <c r="DZ7" s="1168"/>
      <c r="EA7" s="254"/>
    </row>
    <row r="8" spans="1:131" s="255" customFormat="1" ht="26.25" customHeight="1">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579</v>
      </c>
      <c r="BT8" s="1066" t="s">
        <v>579</v>
      </c>
      <c r="BU8" s="1066" t="s">
        <v>579</v>
      </c>
      <c r="BV8" s="1066" t="s">
        <v>579</v>
      </c>
      <c r="BW8" s="1066" t="s">
        <v>579</v>
      </c>
      <c r="BX8" s="1066" t="s">
        <v>579</v>
      </c>
      <c r="BY8" s="1066" t="s">
        <v>579</v>
      </c>
      <c r="BZ8" s="1066" t="s">
        <v>579</v>
      </c>
      <c r="CA8" s="1066" t="s">
        <v>579</v>
      </c>
      <c r="CB8" s="1066" t="s">
        <v>579</v>
      </c>
      <c r="CC8" s="1066" t="s">
        <v>579</v>
      </c>
      <c r="CD8" s="1066" t="s">
        <v>579</v>
      </c>
      <c r="CE8" s="1066" t="s">
        <v>579</v>
      </c>
      <c r="CF8" s="1066" t="s">
        <v>579</v>
      </c>
      <c r="CG8" s="1067" t="s">
        <v>579</v>
      </c>
      <c r="CH8" s="1040">
        <v>-12</v>
      </c>
      <c r="CI8" s="1041"/>
      <c r="CJ8" s="1041"/>
      <c r="CK8" s="1041"/>
      <c r="CL8" s="1042"/>
      <c r="CM8" s="1040">
        <v>4297</v>
      </c>
      <c r="CN8" s="1041"/>
      <c r="CO8" s="1041"/>
      <c r="CP8" s="1041"/>
      <c r="CQ8" s="1042"/>
      <c r="CR8" s="1040">
        <v>2350</v>
      </c>
      <c r="CS8" s="1041"/>
      <c r="CT8" s="1041"/>
      <c r="CU8" s="1041"/>
      <c r="CV8" s="1042"/>
      <c r="CW8" s="1040" t="s">
        <v>505</v>
      </c>
      <c r="CX8" s="1041"/>
      <c r="CY8" s="1041"/>
      <c r="CZ8" s="1041"/>
      <c r="DA8" s="1042"/>
      <c r="DB8" s="1040" t="s">
        <v>505</v>
      </c>
      <c r="DC8" s="1041"/>
      <c r="DD8" s="1041"/>
      <c r="DE8" s="1041"/>
      <c r="DF8" s="1042"/>
      <c r="DG8" s="1040" t="s">
        <v>505</v>
      </c>
      <c r="DH8" s="1041"/>
      <c r="DI8" s="1041"/>
      <c r="DJ8" s="1041"/>
      <c r="DK8" s="1042"/>
      <c r="DL8" s="1040" t="s">
        <v>505</v>
      </c>
      <c r="DM8" s="1041"/>
      <c r="DN8" s="1041"/>
      <c r="DO8" s="1041"/>
      <c r="DP8" s="1042"/>
      <c r="DQ8" s="1040" t="s">
        <v>505</v>
      </c>
      <c r="DR8" s="1041"/>
      <c r="DS8" s="1041"/>
      <c r="DT8" s="1041"/>
      <c r="DU8" s="1042"/>
      <c r="DV8" s="1043"/>
      <c r="DW8" s="1044"/>
      <c r="DX8" s="1044"/>
      <c r="DY8" s="1044"/>
      <c r="DZ8" s="1045"/>
      <c r="EA8" s="254"/>
    </row>
    <row r="9" spans="1:131" s="255" customFormat="1" ht="26.25" customHeight="1">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580</v>
      </c>
      <c r="BT9" s="1066" t="s">
        <v>580</v>
      </c>
      <c r="BU9" s="1066" t="s">
        <v>580</v>
      </c>
      <c r="BV9" s="1066" t="s">
        <v>580</v>
      </c>
      <c r="BW9" s="1066" t="s">
        <v>580</v>
      </c>
      <c r="BX9" s="1066" t="s">
        <v>580</v>
      </c>
      <c r="BY9" s="1066" t="s">
        <v>580</v>
      </c>
      <c r="BZ9" s="1066" t="s">
        <v>580</v>
      </c>
      <c r="CA9" s="1066" t="s">
        <v>580</v>
      </c>
      <c r="CB9" s="1066" t="s">
        <v>580</v>
      </c>
      <c r="CC9" s="1066" t="s">
        <v>580</v>
      </c>
      <c r="CD9" s="1066" t="s">
        <v>580</v>
      </c>
      <c r="CE9" s="1066" t="s">
        <v>580</v>
      </c>
      <c r="CF9" s="1066" t="s">
        <v>580</v>
      </c>
      <c r="CG9" s="1067" t="s">
        <v>580</v>
      </c>
      <c r="CH9" s="1040">
        <v>0</v>
      </c>
      <c r="CI9" s="1041"/>
      <c r="CJ9" s="1041"/>
      <c r="CK9" s="1041"/>
      <c r="CL9" s="1042"/>
      <c r="CM9" s="1040">
        <v>86</v>
      </c>
      <c r="CN9" s="1041"/>
      <c r="CO9" s="1041"/>
      <c r="CP9" s="1041"/>
      <c r="CQ9" s="1042"/>
      <c r="CR9" s="1040">
        <v>3</v>
      </c>
      <c r="CS9" s="1041"/>
      <c r="CT9" s="1041"/>
      <c r="CU9" s="1041"/>
      <c r="CV9" s="1042"/>
      <c r="CW9" s="1040">
        <v>22</v>
      </c>
      <c r="CX9" s="1041"/>
      <c r="CY9" s="1041"/>
      <c r="CZ9" s="1041"/>
      <c r="DA9" s="1042"/>
      <c r="DB9" s="1040" t="s">
        <v>505</v>
      </c>
      <c r="DC9" s="1041"/>
      <c r="DD9" s="1041"/>
      <c r="DE9" s="1041"/>
      <c r="DF9" s="1042"/>
      <c r="DG9" s="1040" t="s">
        <v>505</v>
      </c>
      <c r="DH9" s="1041"/>
      <c r="DI9" s="1041"/>
      <c r="DJ9" s="1041"/>
      <c r="DK9" s="1042"/>
      <c r="DL9" s="1040" t="s">
        <v>505</v>
      </c>
      <c r="DM9" s="1041"/>
      <c r="DN9" s="1041"/>
      <c r="DO9" s="1041"/>
      <c r="DP9" s="1042"/>
      <c r="DQ9" s="1040" t="s">
        <v>505</v>
      </c>
      <c r="DR9" s="1041"/>
      <c r="DS9" s="1041"/>
      <c r="DT9" s="1041"/>
      <c r="DU9" s="1042"/>
      <c r="DV9" s="1043"/>
      <c r="DW9" s="1044"/>
      <c r="DX9" s="1044"/>
      <c r="DY9" s="1044"/>
      <c r="DZ9" s="1045"/>
      <c r="EA9" s="254"/>
    </row>
    <row r="10" spans="1:131" s="255" customFormat="1" ht="26.25" customHeight="1">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581</v>
      </c>
      <c r="BT10" s="1066" t="s">
        <v>581</v>
      </c>
      <c r="BU10" s="1066" t="s">
        <v>581</v>
      </c>
      <c r="BV10" s="1066" t="s">
        <v>581</v>
      </c>
      <c r="BW10" s="1066" t="s">
        <v>581</v>
      </c>
      <c r="BX10" s="1066" t="s">
        <v>581</v>
      </c>
      <c r="BY10" s="1066" t="s">
        <v>581</v>
      </c>
      <c r="BZ10" s="1066" t="s">
        <v>581</v>
      </c>
      <c r="CA10" s="1066" t="s">
        <v>581</v>
      </c>
      <c r="CB10" s="1066" t="s">
        <v>581</v>
      </c>
      <c r="CC10" s="1066" t="s">
        <v>581</v>
      </c>
      <c r="CD10" s="1066" t="s">
        <v>581</v>
      </c>
      <c r="CE10" s="1066" t="s">
        <v>581</v>
      </c>
      <c r="CF10" s="1066" t="s">
        <v>581</v>
      </c>
      <c r="CG10" s="1067" t="s">
        <v>581</v>
      </c>
      <c r="CH10" s="1040">
        <v>1</v>
      </c>
      <c r="CI10" s="1041"/>
      <c r="CJ10" s="1041"/>
      <c r="CK10" s="1041"/>
      <c r="CL10" s="1042"/>
      <c r="CM10" s="1040">
        <v>24</v>
      </c>
      <c r="CN10" s="1041"/>
      <c r="CO10" s="1041"/>
      <c r="CP10" s="1041"/>
      <c r="CQ10" s="1042"/>
      <c r="CR10" s="1040">
        <v>7</v>
      </c>
      <c r="CS10" s="1041"/>
      <c r="CT10" s="1041"/>
      <c r="CU10" s="1041"/>
      <c r="CV10" s="1042"/>
      <c r="CW10" s="1040" t="s">
        <v>505</v>
      </c>
      <c r="CX10" s="1041"/>
      <c r="CY10" s="1041"/>
      <c r="CZ10" s="1041"/>
      <c r="DA10" s="1042"/>
      <c r="DB10" s="1040" t="s">
        <v>505</v>
      </c>
      <c r="DC10" s="1041"/>
      <c r="DD10" s="1041"/>
      <c r="DE10" s="1041"/>
      <c r="DF10" s="1042"/>
      <c r="DG10" s="1040" t="s">
        <v>505</v>
      </c>
      <c r="DH10" s="1041"/>
      <c r="DI10" s="1041"/>
      <c r="DJ10" s="1041"/>
      <c r="DK10" s="1042"/>
      <c r="DL10" s="1040" t="s">
        <v>505</v>
      </c>
      <c r="DM10" s="1041"/>
      <c r="DN10" s="1041"/>
      <c r="DO10" s="1041"/>
      <c r="DP10" s="1042"/>
      <c r="DQ10" s="1040" t="s">
        <v>505</v>
      </c>
      <c r="DR10" s="1041"/>
      <c r="DS10" s="1041"/>
      <c r="DT10" s="1041"/>
      <c r="DU10" s="1042"/>
      <c r="DV10" s="1043"/>
      <c r="DW10" s="1044"/>
      <c r="DX10" s="1044"/>
      <c r="DY10" s="1044"/>
      <c r="DZ10" s="1045"/>
      <c r="EA10" s="254"/>
    </row>
    <row r="11" spans="1:131" s="255" customFormat="1" ht="26.25" customHeight="1">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582</v>
      </c>
      <c r="BT11" s="1066" t="s">
        <v>582</v>
      </c>
      <c r="BU11" s="1066" t="s">
        <v>582</v>
      </c>
      <c r="BV11" s="1066" t="s">
        <v>582</v>
      </c>
      <c r="BW11" s="1066" t="s">
        <v>582</v>
      </c>
      <c r="BX11" s="1066" t="s">
        <v>582</v>
      </c>
      <c r="BY11" s="1066" t="s">
        <v>582</v>
      </c>
      <c r="BZ11" s="1066" t="s">
        <v>582</v>
      </c>
      <c r="CA11" s="1066" t="s">
        <v>582</v>
      </c>
      <c r="CB11" s="1066" t="s">
        <v>582</v>
      </c>
      <c r="CC11" s="1066" t="s">
        <v>582</v>
      </c>
      <c r="CD11" s="1066" t="s">
        <v>582</v>
      </c>
      <c r="CE11" s="1066" t="s">
        <v>582</v>
      </c>
      <c r="CF11" s="1066" t="s">
        <v>582</v>
      </c>
      <c r="CG11" s="1067" t="s">
        <v>582</v>
      </c>
      <c r="CH11" s="1040">
        <v>1</v>
      </c>
      <c r="CI11" s="1041"/>
      <c r="CJ11" s="1041"/>
      <c r="CK11" s="1041"/>
      <c r="CL11" s="1042"/>
      <c r="CM11" s="1040">
        <v>23</v>
      </c>
      <c r="CN11" s="1041"/>
      <c r="CO11" s="1041"/>
      <c r="CP11" s="1041"/>
      <c r="CQ11" s="1042"/>
      <c r="CR11" s="1040">
        <v>3</v>
      </c>
      <c r="CS11" s="1041"/>
      <c r="CT11" s="1041"/>
      <c r="CU11" s="1041"/>
      <c r="CV11" s="1042"/>
      <c r="CW11" s="1040" t="s">
        <v>505</v>
      </c>
      <c r="CX11" s="1041"/>
      <c r="CY11" s="1041"/>
      <c r="CZ11" s="1041"/>
      <c r="DA11" s="1042"/>
      <c r="DB11" s="1040" t="s">
        <v>505</v>
      </c>
      <c r="DC11" s="1041"/>
      <c r="DD11" s="1041"/>
      <c r="DE11" s="1041"/>
      <c r="DF11" s="1042"/>
      <c r="DG11" s="1040" t="s">
        <v>505</v>
      </c>
      <c r="DH11" s="1041"/>
      <c r="DI11" s="1041"/>
      <c r="DJ11" s="1041"/>
      <c r="DK11" s="1042"/>
      <c r="DL11" s="1040" t="s">
        <v>505</v>
      </c>
      <c r="DM11" s="1041"/>
      <c r="DN11" s="1041"/>
      <c r="DO11" s="1041"/>
      <c r="DP11" s="1042"/>
      <c r="DQ11" s="1040" t="s">
        <v>505</v>
      </c>
      <c r="DR11" s="1041"/>
      <c r="DS11" s="1041"/>
      <c r="DT11" s="1041"/>
      <c r="DU11" s="1042"/>
      <c r="DV11" s="1043"/>
      <c r="DW11" s="1044"/>
      <c r="DX11" s="1044"/>
      <c r="DY11" s="1044"/>
      <c r="DZ11" s="1045"/>
      <c r="EA11" s="254"/>
    </row>
    <row r="12" spans="1:131" s="255" customFormat="1" ht="26.25" customHeight="1">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t="s">
        <v>583</v>
      </c>
      <c r="BT12" s="1066" t="s">
        <v>583</v>
      </c>
      <c r="BU12" s="1066" t="s">
        <v>583</v>
      </c>
      <c r="BV12" s="1066" t="s">
        <v>583</v>
      </c>
      <c r="BW12" s="1066" t="s">
        <v>583</v>
      </c>
      <c r="BX12" s="1066" t="s">
        <v>583</v>
      </c>
      <c r="BY12" s="1066" t="s">
        <v>583</v>
      </c>
      <c r="BZ12" s="1066" t="s">
        <v>583</v>
      </c>
      <c r="CA12" s="1066" t="s">
        <v>583</v>
      </c>
      <c r="CB12" s="1066" t="s">
        <v>583</v>
      </c>
      <c r="CC12" s="1066" t="s">
        <v>583</v>
      </c>
      <c r="CD12" s="1066" t="s">
        <v>583</v>
      </c>
      <c r="CE12" s="1066" t="s">
        <v>583</v>
      </c>
      <c r="CF12" s="1066" t="s">
        <v>583</v>
      </c>
      <c r="CG12" s="1067" t="s">
        <v>583</v>
      </c>
      <c r="CH12" s="1040">
        <v>2</v>
      </c>
      <c r="CI12" s="1041"/>
      <c r="CJ12" s="1041"/>
      <c r="CK12" s="1041"/>
      <c r="CL12" s="1042"/>
      <c r="CM12" s="1040">
        <v>78</v>
      </c>
      <c r="CN12" s="1041"/>
      <c r="CO12" s="1041"/>
      <c r="CP12" s="1041"/>
      <c r="CQ12" s="1042"/>
      <c r="CR12" s="1040">
        <v>3</v>
      </c>
      <c r="CS12" s="1041"/>
      <c r="CT12" s="1041"/>
      <c r="CU12" s="1041"/>
      <c r="CV12" s="1042"/>
      <c r="CW12" s="1040">
        <v>19</v>
      </c>
      <c r="CX12" s="1041"/>
      <c r="CY12" s="1041"/>
      <c r="CZ12" s="1041"/>
      <c r="DA12" s="1042"/>
      <c r="DB12" s="1040" t="s">
        <v>505</v>
      </c>
      <c r="DC12" s="1041"/>
      <c r="DD12" s="1041"/>
      <c r="DE12" s="1041"/>
      <c r="DF12" s="1042"/>
      <c r="DG12" s="1040" t="s">
        <v>505</v>
      </c>
      <c r="DH12" s="1041"/>
      <c r="DI12" s="1041"/>
      <c r="DJ12" s="1041"/>
      <c r="DK12" s="1042"/>
      <c r="DL12" s="1040" t="s">
        <v>505</v>
      </c>
      <c r="DM12" s="1041"/>
      <c r="DN12" s="1041"/>
      <c r="DO12" s="1041"/>
      <c r="DP12" s="1042"/>
      <c r="DQ12" s="1040" t="s">
        <v>505</v>
      </c>
      <c r="DR12" s="1041"/>
      <c r="DS12" s="1041"/>
      <c r="DT12" s="1041"/>
      <c r="DU12" s="1042"/>
      <c r="DV12" s="1043"/>
      <c r="DW12" s="1044"/>
      <c r="DX12" s="1044"/>
      <c r="DY12" s="1044"/>
      <c r="DZ12" s="1045"/>
      <c r="EA12" s="254"/>
    </row>
    <row r="13" spans="1:131" s="255" customFormat="1" ht="26.25" customHeight="1">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t="s">
        <v>584</v>
      </c>
      <c r="BT13" s="1066" t="s">
        <v>584</v>
      </c>
      <c r="BU13" s="1066" t="s">
        <v>584</v>
      </c>
      <c r="BV13" s="1066" t="s">
        <v>584</v>
      </c>
      <c r="BW13" s="1066" t="s">
        <v>584</v>
      </c>
      <c r="BX13" s="1066" t="s">
        <v>584</v>
      </c>
      <c r="BY13" s="1066" t="s">
        <v>584</v>
      </c>
      <c r="BZ13" s="1066" t="s">
        <v>584</v>
      </c>
      <c r="CA13" s="1066" t="s">
        <v>584</v>
      </c>
      <c r="CB13" s="1066" t="s">
        <v>584</v>
      </c>
      <c r="CC13" s="1066" t="s">
        <v>584</v>
      </c>
      <c r="CD13" s="1066" t="s">
        <v>584</v>
      </c>
      <c r="CE13" s="1066" t="s">
        <v>584</v>
      </c>
      <c r="CF13" s="1066" t="s">
        <v>584</v>
      </c>
      <c r="CG13" s="1067" t="s">
        <v>584</v>
      </c>
      <c r="CH13" s="1040">
        <v>3</v>
      </c>
      <c r="CI13" s="1041"/>
      <c r="CJ13" s="1041"/>
      <c r="CK13" s="1041"/>
      <c r="CL13" s="1042"/>
      <c r="CM13" s="1040">
        <v>13</v>
      </c>
      <c r="CN13" s="1041"/>
      <c r="CO13" s="1041"/>
      <c r="CP13" s="1041"/>
      <c r="CQ13" s="1042"/>
      <c r="CR13" s="1040">
        <v>2</v>
      </c>
      <c r="CS13" s="1041"/>
      <c r="CT13" s="1041"/>
      <c r="CU13" s="1041"/>
      <c r="CV13" s="1042"/>
      <c r="CW13" s="1040">
        <v>65</v>
      </c>
      <c r="CX13" s="1041"/>
      <c r="CY13" s="1041"/>
      <c r="CZ13" s="1041"/>
      <c r="DA13" s="1042"/>
      <c r="DB13" s="1040" t="s">
        <v>505</v>
      </c>
      <c r="DC13" s="1041"/>
      <c r="DD13" s="1041"/>
      <c r="DE13" s="1041"/>
      <c r="DF13" s="1042"/>
      <c r="DG13" s="1040" t="s">
        <v>505</v>
      </c>
      <c r="DH13" s="1041"/>
      <c r="DI13" s="1041"/>
      <c r="DJ13" s="1041"/>
      <c r="DK13" s="1042"/>
      <c r="DL13" s="1040" t="s">
        <v>505</v>
      </c>
      <c r="DM13" s="1041"/>
      <c r="DN13" s="1041"/>
      <c r="DO13" s="1041"/>
      <c r="DP13" s="1042"/>
      <c r="DQ13" s="1040" t="s">
        <v>505</v>
      </c>
      <c r="DR13" s="1041"/>
      <c r="DS13" s="1041"/>
      <c r="DT13" s="1041"/>
      <c r="DU13" s="1042"/>
      <c r="DV13" s="1043"/>
      <c r="DW13" s="1044"/>
      <c r="DX13" s="1044"/>
      <c r="DY13" s="1044"/>
      <c r="DZ13" s="1045"/>
      <c r="EA13" s="254"/>
    </row>
    <row r="14" spans="1:131" s="255" customFormat="1" ht="26.25" customHeight="1">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t="s">
        <v>585</v>
      </c>
      <c r="BT14" s="1066" t="s">
        <v>585</v>
      </c>
      <c r="BU14" s="1066" t="s">
        <v>585</v>
      </c>
      <c r="BV14" s="1066" t="s">
        <v>585</v>
      </c>
      <c r="BW14" s="1066" t="s">
        <v>585</v>
      </c>
      <c r="BX14" s="1066" t="s">
        <v>585</v>
      </c>
      <c r="BY14" s="1066" t="s">
        <v>585</v>
      </c>
      <c r="BZ14" s="1066" t="s">
        <v>585</v>
      </c>
      <c r="CA14" s="1066" t="s">
        <v>585</v>
      </c>
      <c r="CB14" s="1066" t="s">
        <v>585</v>
      </c>
      <c r="CC14" s="1066" t="s">
        <v>585</v>
      </c>
      <c r="CD14" s="1066" t="s">
        <v>585</v>
      </c>
      <c r="CE14" s="1066" t="s">
        <v>585</v>
      </c>
      <c r="CF14" s="1066" t="s">
        <v>585</v>
      </c>
      <c r="CG14" s="1067" t="s">
        <v>585</v>
      </c>
      <c r="CH14" s="1040">
        <v>2</v>
      </c>
      <c r="CI14" s="1041"/>
      <c r="CJ14" s="1041"/>
      <c r="CK14" s="1041"/>
      <c r="CL14" s="1042"/>
      <c r="CM14" s="1040">
        <v>73</v>
      </c>
      <c r="CN14" s="1041"/>
      <c r="CO14" s="1041"/>
      <c r="CP14" s="1041"/>
      <c r="CQ14" s="1042"/>
      <c r="CR14" s="1040">
        <v>3</v>
      </c>
      <c r="CS14" s="1041"/>
      <c r="CT14" s="1041"/>
      <c r="CU14" s="1041"/>
      <c r="CV14" s="1042"/>
      <c r="CW14" s="1040" t="s">
        <v>505</v>
      </c>
      <c r="CX14" s="1041"/>
      <c r="CY14" s="1041"/>
      <c r="CZ14" s="1041"/>
      <c r="DA14" s="1042"/>
      <c r="DB14" s="1040" t="s">
        <v>505</v>
      </c>
      <c r="DC14" s="1041"/>
      <c r="DD14" s="1041"/>
      <c r="DE14" s="1041"/>
      <c r="DF14" s="1042"/>
      <c r="DG14" s="1040" t="s">
        <v>505</v>
      </c>
      <c r="DH14" s="1041"/>
      <c r="DI14" s="1041"/>
      <c r="DJ14" s="1041"/>
      <c r="DK14" s="1042"/>
      <c r="DL14" s="1040" t="s">
        <v>505</v>
      </c>
      <c r="DM14" s="1041"/>
      <c r="DN14" s="1041"/>
      <c r="DO14" s="1041"/>
      <c r="DP14" s="1042"/>
      <c r="DQ14" s="1040" t="s">
        <v>505</v>
      </c>
      <c r="DR14" s="1041"/>
      <c r="DS14" s="1041"/>
      <c r="DT14" s="1041"/>
      <c r="DU14" s="1042"/>
      <c r="DV14" s="1043"/>
      <c r="DW14" s="1044"/>
      <c r="DX14" s="1044"/>
      <c r="DY14" s="1044"/>
      <c r="DZ14" s="1045"/>
      <c r="EA14" s="254"/>
    </row>
    <row r="15" spans="1:131" s="255" customFormat="1" ht="26.25" customHeight="1">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t="s">
        <v>586</v>
      </c>
      <c r="BT15" s="1066" t="s">
        <v>586</v>
      </c>
      <c r="BU15" s="1066" t="s">
        <v>586</v>
      </c>
      <c r="BV15" s="1066" t="s">
        <v>586</v>
      </c>
      <c r="BW15" s="1066" t="s">
        <v>586</v>
      </c>
      <c r="BX15" s="1066" t="s">
        <v>586</v>
      </c>
      <c r="BY15" s="1066" t="s">
        <v>586</v>
      </c>
      <c r="BZ15" s="1066" t="s">
        <v>586</v>
      </c>
      <c r="CA15" s="1066" t="s">
        <v>586</v>
      </c>
      <c r="CB15" s="1066" t="s">
        <v>586</v>
      </c>
      <c r="CC15" s="1066" t="s">
        <v>586</v>
      </c>
      <c r="CD15" s="1066" t="s">
        <v>586</v>
      </c>
      <c r="CE15" s="1066" t="s">
        <v>586</v>
      </c>
      <c r="CF15" s="1066" t="s">
        <v>586</v>
      </c>
      <c r="CG15" s="1067" t="s">
        <v>586</v>
      </c>
      <c r="CH15" s="1040">
        <v>3</v>
      </c>
      <c r="CI15" s="1041"/>
      <c r="CJ15" s="1041"/>
      <c r="CK15" s="1041"/>
      <c r="CL15" s="1042"/>
      <c r="CM15" s="1040">
        <v>53</v>
      </c>
      <c r="CN15" s="1041"/>
      <c r="CO15" s="1041"/>
      <c r="CP15" s="1041"/>
      <c r="CQ15" s="1042"/>
      <c r="CR15" s="1040">
        <v>45</v>
      </c>
      <c r="CS15" s="1041"/>
      <c r="CT15" s="1041"/>
      <c r="CU15" s="1041"/>
      <c r="CV15" s="1042"/>
      <c r="CW15" s="1040">
        <v>12</v>
      </c>
      <c r="CX15" s="1041"/>
      <c r="CY15" s="1041"/>
      <c r="CZ15" s="1041"/>
      <c r="DA15" s="1042"/>
      <c r="DB15" s="1040" t="s">
        <v>505</v>
      </c>
      <c r="DC15" s="1041"/>
      <c r="DD15" s="1041"/>
      <c r="DE15" s="1041"/>
      <c r="DF15" s="1042"/>
      <c r="DG15" s="1040" t="s">
        <v>505</v>
      </c>
      <c r="DH15" s="1041"/>
      <c r="DI15" s="1041"/>
      <c r="DJ15" s="1041"/>
      <c r="DK15" s="1042"/>
      <c r="DL15" s="1040" t="s">
        <v>505</v>
      </c>
      <c r="DM15" s="1041"/>
      <c r="DN15" s="1041"/>
      <c r="DO15" s="1041"/>
      <c r="DP15" s="1042"/>
      <c r="DQ15" s="1040" t="s">
        <v>505</v>
      </c>
      <c r="DR15" s="1041"/>
      <c r="DS15" s="1041"/>
      <c r="DT15" s="1041"/>
      <c r="DU15" s="1042"/>
      <c r="DV15" s="1043"/>
      <c r="DW15" s="1044"/>
      <c r="DX15" s="1044"/>
      <c r="DY15" s="1044"/>
      <c r="DZ15" s="1045"/>
      <c r="EA15" s="254"/>
    </row>
    <row r="16" spans="1:131" s="255" customFormat="1" ht="26.25" customHeight="1">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387</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388</v>
      </c>
      <c r="B23" s="995" t="s">
        <v>389</v>
      </c>
      <c r="C23" s="996"/>
      <c r="D23" s="996"/>
      <c r="E23" s="996"/>
      <c r="F23" s="996"/>
      <c r="G23" s="996"/>
      <c r="H23" s="996"/>
      <c r="I23" s="996"/>
      <c r="J23" s="996"/>
      <c r="K23" s="996"/>
      <c r="L23" s="996"/>
      <c r="M23" s="996"/>
      <c r="N23" s="996"/>
      <c r="O23" s="996"/>
      <c r="P23" s="997"/>
      <c r="Q23" s="1119">
        <v>154322</v>
      </c>
      <c r="R23" s="1120"/>
      <c r="S23" s="1120"/>
      <c r="T23" s="1120"/>
      <c r="U23" s="1120"/>
      <c r="V23" s="1120">
        <v>151817</v>
      </c>
      <c r="W23" s="1120"/>
      <c r="X23" s="1120"/>
      <c r="Y23" s="1120"/>
      <c r="Z23" s="1120"/>
      <c r="AA23" s="1120">
        <v>2505</v>
      </c>
      <c r="AB23" s="1120"/>
      <c r="AC23" s="1120"/>
      <c r="AD23" s="1120"/>
      <c r="AE23" s="1121"/>
      <c r="AF23" s="1122">
        <v>2399</v>
      </c>
      <c r="AG23" s="1120"/>
      <c r="AH23" s="1120"/>
      <c r="AI23" s="1120"/>
      <c r="AJ23" s="1123"/>
      <c r="AK23" s="1124"/>
      <c r="AL23" s="1125"/>
      <c r="AM23" s="1125"/>
      <c r="AN23" s="1125"/>
      <c r="AO23" s="1125"/>
      <c r="AP23" s="1120">
        <v>75563</v>
      </c>
      <c r="AQ23" s="1120"/>
      <c r="AR23" s="1120"/>
      <c r="AS23" s="1120"/>
      <c r="AT23" s="1120"/>
      <c r="AU23" s="1126"/>
      <c r="AV23" s="1126"/>
      <c r="AW23" s="1126"/>
      <c r="AX23" s="1126"/>
      <c r="AY23" s="1127"/>
      <c r="AZ23" s="1116" t="s">
        <v>390</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391</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392</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369</v>
      </c>
      <c r="B26" s="1047"/>
      <c r="C26" s="1047"/>
      <c r="D26" s="1047"/>
      <c r="E26" s="1047"/>
      <c r="F26" s="1047"/>
      <c r="G26" s="1047"/>
      <c r="H26" s="1047"/>
      <c r="I26" s="1047"/>
      <c r="J26" s="1047"/>
      <c r="K26" s="1047"/>
      <c r="L26" s="1047"/>
      <c r="M26" s="1047"/>
      <c r="N26" s="1047"/>
      <c r="O26" s="1047"/>
      <c r="P26" s="1048"/>
      <c r="Q26" s="1052" t="s">
        <v>393</v>
      </c>
      <c r="R26" s="1053"/>
      <c r="S26" s="1053"/>
      <c r="T26" s="1053"/>
      <c r="U26" s="1054"/>
      <c r="V26" s="1052" t="s">
        <v>394</v>
      </c>
      <c r="W26" s="1053"/>
      <c r="X26" s="1053"/>
      <c r="Y26" s="1053"/>
      <c r="Z26" s="1054"/>
      <c r="AA26" s="1052" t="s">
        <v>395</v>
      </c>
      <c r="AB26" s="1053"/>
      <c r="AC26" s="1053"/>
      <c r="AD26" s="1053"/>
      <c r="AE26" s="1053"/>
      <c r="AF26" s="1110" t="s">
        <v>396</v>
      </c>
      <c r="AG26" s="1059"/>
      <c r="AH26" s="1059"/>
      <c r="AI26" s="1059"/>
      <c r="AJ26" s="1111"/>
      <c r="AK26" s="1053" t="s">
        <v>397</v>
      </c>
      <c r="AL26" s="1053"/>
      <c r="AM26" s="1053"/>
      <c r="AN26" s="1053"/>
      <c r="AO26" s="1054"/>
      <c r="AP26" s="1052" t="s">
        <v>398</v>
      </c>
      <c r="AQ26" s="1053"/>
      <c r="AR26" s="1053"/>
      <c r="AS26" s="1053"/>
      <c r="AT26" s="1054"/>
      <c r="AU26" s="1052" t="s">
        <v>399</v>
      </c>
      <c r="AV26" s="1053"/>
      <c r="AW26" s="1053"/>
      <c r="AX26" s="1053"/>
      <c r="AY26" s="1054"/>
      <c r="AZ26" s="1052" t="s">
        <v>400</v>
      </c>
      <c r="BA26" s="1053"/>
      <c r="BB26" s="1053"/>
      <c r="BC26" s="1053"/>
      <c r="BD26" s="1054"/>
      <c r="BE26" s="1052" t="s">
        <v>376</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401</v>
      </c>
      <c r="C28" s="1102"/>
      <c r="D28" s="1102"/>
      <c r="E28" s="1102"/>
      <c r="F28" s="1102"/>
      <c r="G28" s="1102"/>
      <c r="H28" s="1102"/>
      <c r="I28" s="1102"/>
      <c r="J28" s="1102"/>
      <c r="K28" s="1102"/>
      <c r="L28" s="1102"/>
      <c r="M28" s="1102"/>
      <c r="N28" s="1102"/>
      <c r="O28" s="1102"/>
      <c r="P28" s="1103"/>
      <c r="Q28" s="1104">
        <v>44468</v>
      </c>
      <c r="R28" s="1105"/>
      <c r="S28" s="1105"/>
      <c r="T28" s="1105"/>
      <c r="U28" s="1105"/>
      <c r="V28" s="1105">
        <v>43587</v>
      </c>
      <c r="W28" s="1105"/>
      <c r="X28" s="1105"/>
      <c r="Y28" s="1105"/>
      <c r="Z28" s="1105"/>
      <c r="AA28" s="1105">
        <v>881</v>
      </c>
      <c r="AB28" s="1105"/>
      <c r="AC28" s="1105"/>
      <c r="AD28" s="1105"/>
      <c r="AE28" s="1106"/>
      <c r="AF28" s="1107">
        <v>881</v>
      </c>
      <c r="AG28" s="1105"/>
      <c r="AH28" s="1105"/>
      <c r="AI28" s="1105"/>
      <c r="AJ28" s="1108"/>
      <c r="AK28" s="1109">
        <v>4607</v>
      </c>
      <c r="AL28" s="1097"/>
      <c r="AM28" s="1097"/>
      <c r="AN28" s="1097"/>
      <c r="AO28" s="1097"/>
      <c r="AP28" s="1097" t="s">
        <v>566</v>
      </c>
      <c r="AQ28" s="1097"/>
      <c r="AR28" s="1097"/>
      <c r="AS28" s="1097"/>
      <c r="AT28" s="1097"/>
      <c r="AU28" s="1097" t="s">
        <v>566</v>
      </c>
      <c r="AV28" s="1097"/>
      <c r="AW28" s="1097"/>
      <c r="AX28" s="1097"/>
      <c r="AY28" s="1097"/>
      <c r="AZ28" s="1098" t="s">
        <v>566</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8" t="s">
        <v>402</v>
      </c>
      <c r="C29" s="1089"/>
      <c r="D29" s="1089"/>
      <c r="E29" s="1089"/>
      <c r="F29" s="1089"/>
      <c r="G29" s="1089"/>
      <c r="H29" s="1089"/>
      <c r="I29" s="1089"/>
      <c r="J29" s="1089"/>
      <c r="K29" s="1089"/>
      <c r="L29" s="1089"/>
      <c r="M29" s="1089"/>
      <c r="N29" s="1089"/>
      <c r="O29" s="1089"/>
      <c r="P29" s="1090"/>
      <c r="Q29" s="1094">
        <v>33269</v>
      </c>
      <c r="R29" s="1095"/>
      <c r="S29" s="1095"/>
      <c r="T29" s="1095"/>
      <c r="U29" s="1095"/>
      <c r="V29" s="1095">
        <v>32410</v>
      </c>
      <c r="W29" s="1095"/>
      <c r="X29" s="1095"/>
      <c r="Y29" s="1095"/>
      <c r="Z29" s="1095"/>
      <c r="AA29" s="1095">
        <v>859</v>
      </c>
      <c r="AB29" s="1095"/>
      <c r="AC29" s="1095"/>
      <c r="AD29" s="1095"/>
      <c r="AE29" s="1096"/>
      <c r="AF29" s="1070">
        <v>859</v>
      </c>
      <c r="AG29" s="1071"/>
      <c r="AH29" s="1071"/>
      <c r="AI29" s="1071"/>
      <c r="AJ29" s="1072"/>
      <c r="AK29" s="1031">
        <v>5302</v>
      </c>
      <c r="AL29" s="1022"/>
      <c r="AM29" s="1022"/>
      <c r="AN29" s="1022"/>
      <c r="AO29" s="1022"/>
      <c r="AP29" s="1022" t="s">
        <v>566</v>
      </c>
      <c r="AQ29" s="1022"/>
      <c r="AR29" s="1022"/>
      <c r="AS29" s="1022"/>
      <c r="AT29" s="1022"/>
      <c r="AU29" s="1022" t="s">
        <v>566</v>
      </c>
      <c r="AV29" s="1022"/>
      <c r="AW29" s="1022"/>
      <c r="AX29" s="1022"/>
      <c r="AY29" s="1022"/>
      <c r="AZ29" s="1093" t="s">
        <v>566</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8" t="s">
        <v>403</v>
      </c>
      <c r="C30" s="1089"/>
      <c r="D30" s="1089"/>
      <c r="E30" s="1089"/>
      <c r="F30" s="1089"/>
      <c r="G30" s="1089"/>
      <c r="H30" s="1089"/>
      <c r="I30" s="1089"/>
      <c r="J30" s="1089"/>
      <c r="K30" s="1089"/>
      <c r="L30" s="1089"/>
      <c r="M30" s="1089"/>
      <c r="N30" s="1089"/>
      <c r="O30" s="1089"/>
      <c r="P30" s="1090"/>
      <c r="Q30" s="1094">
        <v>7201</v>
      </c>
      <c r="R30" s="1095"/>
      <c r="S30" s="1095"/>
      <c r="T30" s="1095"/>
      <c r="U30" s="1095"/>
      <c r="V30" s="1095">
        <v>7124</v>
      </c>
      <c r="W30" s="1095"/>
      <c r="X30" s="1095"/>
      <c r="Y30" s="1095"/>
      <c r="Z30" s="1095"/>
      <c r="AA30" s="1095">
        <v>77</v>
      </c>
      <c r="AB30" s="1095"/>
      <c r="AC30" s="1095"/>
      <c r="AD30" s="1095"/>
      <c r="AE30" s="1096"/>
      <c r="AF30" s="1070">
        <v>77</v>
      </c>
      <c r="AG30" s="1071"/>
      <c r="AH30" s="1071"/>
      <c r="AI30" s="1071"/>
      <c r="AJ30" s="1072"/>
      <c r="AK30" s="1031">
        <v>5044</v>
      </c>
      <c r="AL30" s="1022"/>
      <c r="AM30" s="1022"/>
      <c r="AN30" s="1022"/>
      <c r="AO30" s="1022"/>
      <c r="AP30" s="1022" t="s">
        <v>566</v>
      </c>
      <c r="AQ30" s="1022"/>
      <c r="AR30" s="1022"/>
      <c r="AS30" s="1022"/>
      <c r="AT30" s="1022"/>
      <c r="AU30" s="1022" t="s">
        <v>566</v>
      </c>
      <c r="AV30" s="1022"/>
      <c r="AW30" s="1022"/>
      <c r="AX30" s="1022"/>
      <c r="AY30" s="1022"/>
      <c r="AZ30" s="1093" t="s">
        <v>566</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8" t="s">
        <v>404</v>
      </c>
      <c r="C31" s="1089"/>
      <c r="D31" s="1089"/>
      <c r="E31" s="1089"/>
      <c r="F31" s="1089"/>
      <c r="G31" s="1089"/>
      <c r="H31" s="1089"/>
      <c r="I31" s="1089"/>
      <c r="J31" s="1089"/>
      <c r="K31" s="1089"/>
      <c r="L31" s="1089"/>
      <c r="M31" s="1089"/>
      <c r="N31" s="1089"/>
      <c r="O31" s="1089"/>
      <c r="P31" s="1090"/>
      <c r="Q31" s="1094">
        <v>13336</v>
      </c>
      <c r="R31" s="1095"/>
      <c r="S31" s="1095"/>
      <c r="T31" s="1095"/>
      <c r="U31" s="1095"/>
      <c r="V31" s="1095">
        <v>13504</v>
      </c>
      <c r="W31" s="1095"/>
      <c r="X31" s="1095"/>
      <c r="Y31" s="1095"/>
      <c r="Z31" s="1095"/>
      <c r="AA31" s="1095">
        <v>-169</v>
      </c>
      <c r="AB31" s="1095"/>
      <c r="AC31" s="1095"/>
      <c r="AD31" s="1095"/>
      <c r="AE31" s="1096"/>
      <c r="AF31" s="1070">
        <v>2096</v>
      </c>
      <c r="AG31" s="1071"/>
      <c r="AH31" s="1071"/>
      <c r="AI31" s="1071"/>
      <c r="AJ31" s="1072"/>
      <c r="AK31" s="1031">
        <v>1100</v>
      </c>
      <c r="AL31" s="1022"/>
      <c r="AM31" s="1022"/>
      <c r="AN31" s="1022"/>
      <c r="AO31" s="1022"/>
      <c r="AP31" s="1022">
        <v>11289</v>
      </c>
      <c r="AQ31" s="1022"/>
      <c r="AR31" s="1022"/>
      <c r="AS31" s="1022"/>
      <c r="AT31" s="1022"/>
      <c r="AU31" s="1022">
        <v>7420</v>
      </c>
      <c r="AV31" s="1022"/>
      <c r="AW31" s="1022"/>
      <c r="AX31" s="1022"/>
      <c r="AY31" s="1022"/>
      <c r="AZ31" s="1093" t="s">
        <v>566</v>
      </c>
      <c r="BA31" s="1093"/>
      <c r="BB31" s="1093"/>
      <c r="BC31" s="1093"/>
      <c r="BD31" s="1093"/>
      <c r="BE31" s="1083" t="s">
        <v>405</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8" t="s">
        <v>406</v>
      </c>
      <c r="C32" s="1089"/>
      <c r="D32" s="1089"/>
      <c r="E32" s="1089"/>
      <c r="F32" s="1089"/>
      <c r="G32" s="1089"/>
      <c r="H32" s="1089"/>
      <c r="I32" s="1089"/>
      <c r="J32" s="1089"/>
      <c r="K32" s="1089"/>
      <c r="L32" s="1089"/>
      <c r="M32" s="1089"/>
      <c r="N32" s="1089"/>
      <c r="O32" s="1089"/>
      <c r="P32" s="1090"/>
      <c r="Q32" s="1094">
        <v>10831</v>
      </c>
      <c r="R32" s="1095"/>
      <c r="S32" s="1095"/>
      <c r="T32" s="1095"/>
      <c r="U32" s="1095"/>
      <c r="V32" s="1095">
        <v>10707</v>
      </c>
      <c r="W32" s="1095"/>
      <c r="X32" s="1095"/>
      <c r="Y32" s="1095"/>
      <c r="Z32" s="1095"/>
      <c r="AA32" s="1095">
        <v>124</v>
      </c>
      <c r="AB32" s="1095"/>
      <c r="AC32" s="1095"/>
      <c r="AD32" s="1095"/>
      <c r="AE32" s="1096"/>
      <c r="AF32" s="1070">
        <v>104</v>
      </c>
      <c r="AG32" s="1071"/>
      <c r="AH32" s="1071"/>
      <c r="AI32" s="1071"/>
      <c r="AJ32" s="1072"/>
      <c r="AK32" s="1031">
        <v>1916</v>
      </c>
      <c r="AL32" s="1022"/>
      <c r="AM32" s="1022"/>
      <c r="AN32" s="1022"/>
      <c r="AO32" s="1022"/>
      <c r="AP32" s="1022">
        <v>46965</v>
      </c>
      <c r="AQ32" s="1022"/>
      <c r="AR32" s="1022"/>
      <c r="AS32" s="1022"/>
      <c r="AT32" s="1022"/>
      <c r="AU32" s="1022">
        <v>15968</v>
      </c>
      <c r="AV32" s="1022"/>
      <c r="AW32" s="1022"/>
      <c r="AX32" s="1022"/>
      <c r="AY32" s="1022"/>
      <c r="AZ32" s="1093" t="s">
        <v>566</v>
      </c>
      <c r="BA32" s="1093"/>
      <c r="BB32" s="1093"/>
      <c r="BC32" s="1093"/>
      <c r="BD32" s="1093"/>
      <c r="BE32" s="1083" t="s">
        <v>407</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408</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388</v>
      </c>
      <c r="B63" s="995" t="s">
        <v>409</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4017</v>
      </c>
      <c r="AG63" s="1010"/>
      <c r="AH63" s="1010"/>
      <c r="AI63" s="1010"/>
      <c r="AJ63" s="1081"/>
      <c r="AK63" s="1082"/>
      <c r="AL63" s="1014"/>
      <c r="AM63" s="1014"/>
      <c r="AN63" s="1014"/>
      <c r="AO63" s="1014"/>
      <c r="AP63" s="1010">
        <v>58254</v>
      </c>
      <c r="AQ63" s="1010"/>
      <c r="AR63" s="1010"/>
      <c r="AS63" s="1010"/>
      <c r="AT63" s="1010"/>
      <c r="AU63" s="1010">
        <v>23388</v>
      </c>
      <c r="AV63" s="1010"/>
      <c r="AW63" s="1010"/>
      <c r="AX63" s="1010"/>
      <c r="AY63" s="1010"/>
      <c r="AZ63" s="1076"/>
      <c r="BA63" s="1076"/>
      <c r="BB63" s="1076"/>
      <c r="BC63" s="1076"/>
      <c r="BD63" s="1076"/>
      <c r="BE63" s="1011"/>
      <c r="BF63" s="1011"/>
      <c r="BG63" s="1011"/>
      <c r="BH63" s="1011"/>
      <c r="BI63" s="1012"/>
      <c r="BJ63" s="1077" t="s">
        <v>176</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411</v>
      </c>
      <c r="B66" s="1047"/>
      <c r="C66" s="1047"/>
      <c r="D66" s="1047"/>
      <c r="E66" s="1047"/>
      <c r="F66" s="1047"/>
      <c r="G66" s="1047"/>
      <c r="H66" s="1047"/>
      <c r="I66" s="1047"/>
      <c r="J66" s="1047"/>
      <c r="K66" s="1047"/>
      <c r="L66" s="1047"/>
      <c r="M66" s="1047"/>
      <c r="N66" s="1047"/>
      <c r="O66" s="1047"/>
      <c r="P66" s="1048"/>
      <c r="Q66" s="1052" t="s">
        <v>412</v>
      </c>
      <c r="R66" s="1053"/>
      <c r="S66" s="1053"/>
      <c r="T66" s="1053"/>
      <c r="U66" s="1054"/>
      <c r="V66" s="1052" t="s">
        <v>394</v>
      </c>
      <c r="W66" s="1053"/>
      <c r="X66" s="1053"/>
      <c r="Y66" s="1053"/>
      <c r="Z66" s="1054"/>
      <c r="AA66" s="1052" t="s">
        <v>395</v>
      </c>
      <c r="AB66" s="1053"/>
      <c r="AC66" s="1053"/>
      <c r="AD66" s="1053"/>
      <c r="AE66" s="1054"/>
      <c r="AF66" s="1058" t="s">
        <v>396</v>
      </c>
      <c r="AG66" s="1059"/>
      <c r="AH66" s="1059"/>
      <c r="AI66" s="1059"/>
      <c r="AJ66" s="1060"/>
      <c r="AK66" s="1052" t="s">
        <v>397</v>
      </c>
      <c r="AL66" s="1047"/>
      <c r="AM66" s="1047"/>
      <c r="AN66" s="1047"/>
      <c r="AO66" s="1048"/>
      <c r="AP66" s="1052" t="s">
        <v>398</v>
      </c>
      <c r="AQ66" s="1053"/>
      <c r="AR66" s="1053"/>
      <c r="AS66" s="1053"/>
      <c r="AT66" s="1054"/>
      <c r="AU66" s="1052" t="s">
        <v>413</v>
      </c>
      <c r="AV66" s="1053"/>
      <c r="AW66" s="1053"/>
      <c r="AX66" s="1053"/>
      <c r="AY66" s="1054"/>
      <c r="AZ66" s="1052" t="s">
        <v>376</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567</v>
      </c>
      <c r="C68" s="1037"/>
      <c r="D68" s="1037"/>
      <c r="E68" s="1037"/>
      <c r="F68" s="1037"/>
      <c r="G68" s="1037"/>
      <c r="H68" s="1037"/>
      <c r="I68" s="1037"/>
      <c r="J68" s="1037"/>
      <c r="K68" s="1037"/>
      <c r="L68" s="1037"/>
      <c r="M68" s="1037"/>
      <c r="N68" s="1037"/>
      <c r="O68" s="1037"/>
      <c r="P68" s="1038"/>
      <c r="Q68" s="1039">
        <v>6933</v>
      </c>
      <c r="R68" s="1033">
        <v>6933</v>
      </c>
      <c r="S68" s="1033">
        <v>6933</v>
      </c>
      <c r="T68" s="1033">
        <v>6933</v>
      </c>
      <c r="U68" s="1033">
        <v>6933</v>
      </c>
      <c r="V68" s="1033">
        <v>6850</v>
      </c>
      <c r="W68" s="1033">
        <v>6850</v>
      </c>
      <c r="X68" s="1033">
        <v>6850</v>
      </c>
      <c r="Y68" s="1033">
        <v>6850</v>
      </c>
      <c r="Z68" s="1033">
        <v>6850</v>
      </c>
      <c r="AA68" s="1033">
        <v>82</v>
      </c>
      <c r="AB68" s="1033">
        <v>82</v>
      </c>
      <c r="AC68" s="1033">
        <v>82</v>
      </c>
      <c r="AD68" s="1033">
        <v>82</v>
      </c>
      <c r="AE68" s="1033">
        <v>82</v>
      </c>
      <c r="AF68" s="1033">
        <v>82</v>
      </c>
      <c r="AG68" s="1033">
        <v>82</v>
      </c>
      <c r="AH68" s="1033">
        <v>82</v>
      </c>
      <c r="AI68" s="1033">
        <v>82</v>
      </c>
      <c r="AJ68" s="1033">
        <v>82</v>
      </c>
      <c r="AK68" s="1033">
        <v>2485</v>
      </c>
      <c r="AL68" s="1033">
        <v>2485</v>
      </c>
      <c r="AM68" s="1033">
        <v>2485</v>
      </c>
      <c r="AN68" s="1033">
        <v>2485</v>
      </c>
      <c r="AO68" s="1033">
        <v>2485</v>
      </c>
      <c r="AP68" s="1033" t="s">
        <v>505</v>
      </c>
      <c r="AQ68" s="1033"/>
      <c r="AR68" s="1033"/>
      <c r="AS68" s="1033"/>
      <c r="AT68" s="1033"/>
      <c r="AU68" s="1033" t="s">
        <v>505</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568</v>
      </c>
      <c r="C69" s="1026"/>
      <c r="D69" s="1026"/>
      <c r="E69" s="1026"/>
      <c r="F69" s="1026"/>
      <c r="G69" s="1026"/>
      <c r="H69" s="1026"/>
      <c r="I69" s="1026"/>
      <c r="J69" s="1026"/>
      <c r="K69" s="1026"/>
      <c r="L69" s="1026"/>
      <c r="M69" s="1026"/>
      <c r="N69" s="1026"/>
      <c r="O69" s="1026"/>
      <c r="P69" s="1027"/>
      <c r="Q69" s="1028">
        <v>1385861</v>
      </c>
      <c r="R69" s="1022">
        <v>1385861</v>
      </c>
      <c r="S69" s="1022">
        <v>1385861</v>
      </c>
      <c r="T69" s="1022">
        <v>1385861</v>
      </c>
      <c r="U69" s="1022">
        <v>1385861</v>
      </c>
      <c r="V69" s="1022">
        <v>1346246</v>
      </c>
      <c r="W69" s="1022">
        <v>1346246</v>
      </c>
      <c r="X69" s="1022">
        <v>1346246</v>
      </c>
      <c r="Y69" s="1022">
        <v>1346246</v>
      </c>
      <c r="Z69" s="1022">
        <v>1346246</v>
      </c>
      <c r="AA69" s="1022">
        <v>39615</v>
      </c>
      <c r="AB69" s="1022">
        <v>39615</v>
      </c>
      <c r="AC69" s="1022">
        <v>39615</v>
      </c>
      <c r="AD69" s="1022">
        <v>39615</v>
      </c>
      <c r="AE69" s="1022">
        <v>39615</v>
      </c>
      <c r="AF69" s="1022">
        <v>39615</v>
      </c>
      <c r="AG69" s="1022">
        <v>39615</v>
      </c>
      <c r="AH69" s="1022">
        <v>39615</v>
      </c>
      <c r="AI69" s="1022">
        <v>39615</v>
      </c>
      <c r="AJ69" s="1022">
        <v>39615</v>
      </c>
      <c r="AK69" s="1022">
        <v>13582</v>
      </c>
      <c r="AL69" s="1022">
        <v>13582</v>
      </c>
      <c r="AM69" s="1022">
        <v>13582</v>
      </c>
      <c r="AN69" s="1022">
        <v>13582</v>
      </c>
      <c r="AO69" s="1022">
        <v>13582</v>
      </c>
      <c r="AP69" s="1022" t="s">
        <v>505</v>
      </c>
      <c r="AQ69" s="1022"/>
      <c r="AR69" s="1022"/>
      <c r="AS69" s="1022"/>
      <c r="AT69" s="1022"/>
      <c r="AU69" s="1022" t="s">
        <v>505</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569</v>
      </c>
      <c r="C70" s="1026"/>
      <c r="D70" s="1026"/>
      <c r="E70" s="1026"/>
      <c r="F70" s="1026"/>
      <c r="G70" s="1026"/>
      <c r="H70" s="1026"/>
      <c r="I70" s="1026"/>
      <c r="J70" s="1026"/>
      <c r="K70" s="1026"/>
      <c r="L70" s="1026"/>
      <c r="M70" s="1026"/>
      <c r="N70" s="1026"/>
      <c r="O70" s="1026"/>
      <c r="P70" s="1027"/>
      <c r="Q70" s="1028">
        <v>10980</v>
      </c>
      <c r="R70" s="1022"/>
      <c r="S70" s="1022"/>
      <c r="T70" s="1022"/>
      <c r="U70" s="1022"/>
      <c r="V70" s="1022">
        <v>10267</v>
      </c>
      <c r="W70" s="1022"/>
      <c r="X70" s="1022"/>
      <c r="Y70" s="1022"/>
      <c r="Z70" s="1022"/>
      <c r="AA70" s="1022">
        <v>713</v>
      </c>
      <c r="AB70" s="1022"/>
      <c r="AC70" s="1022"/>
      <c r="AD70" s="1022"/>
      <c r="AE70" s="1022"/>
      <c r="AF70" s="1022">
        <v>713</v>
      </c>
      <c r="AG70" s="1022"/>
      <c r="AH70" s="1022"/>
      <c r="AI70" s="1022"/>
      <c r="AJ70" s="1022"/>
      <c r="AK70" s="1022" t="s">
        <v>566</v>
      </c>
      <c r="AL70" s="1022"/>
      <c r="AM70" s="1022"/>
      <c r="AN70" s="1022"/>
      <c r="AO70" s="1022"/>
      <c r="AP70" s="1022">
        <v>2124</v>
      </c>
      <c r="AQ70" s="1022"/>
      <c r="AR70" s="1022"/>
      <c r="AS70" s="1022"/>
      <c r="AT70" s="1022"/>
      <c r="AU70" s="1022">
        <v>202</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570</v>
      </c>
      <c r="C71" s="1026"/>
      <c r="D71" s="1026"/>
      <c r="E71" s="1026"/>
      <c r="F71" s="1026"/>
      <c r="G71" s="1026"/>
      <c r="H71" s="1026"/>
      <c r="I71" s="1026"/>
      <c r="J71" s="1026"/>
      <c r="K71" s="1026"/>
      <c r="L71" s="1026"/>
      <c r="M71" s="1026"/>
      <c r="N71" s="1026"/>
      <c r="O71" s="1026"/>
      <c r="P71" s="1027"/>
      <c r="Q71" s="1028">
        <v>1765</v>
      </c>
      <c r="R71" s="1022"/>
      <c r="S71" s="1022"/>
      <c r="T71" s="1022"/>
      <c r="U71" s="1022"/>
      <c r="V71" s="1022">
        <v>1616</v>
      </c>
      <c r="W71" s="1022"/>
      <c r="X71" s="1022"/>
      <c r="Y71" s="1022"/>
      <c r="Z71" s="1022"/>
      <c r="AA71" s="1022">
        <v>149</v>
      </c>
      <c r="AB71" s="1022"/>
      <c r="AC71" s="1022"/>
      <c r="AD71" s="1022"/>
      <c r="AE71" s="1022"/>
      <c r="AF71" s="1022">
        <v>149</v>
      </c>
      <c r="AG71" s="1022"/>
      <c r="AH71" s="1022"/>
      <c r="AI71" s="1022"/>
      <c r="AJ71" s="1022"/>
      <c r="AK71" s="1022">
        <v>141</v>
      </c>
      <c r="AL71" s="1022"/>
      <c r="AM71" s="1022"/>
      <c r="AN71" s="1022"/>
      <c r="AO71" s="1022"/>
      <c r="AP71" s="1022" t="s">
        <v>566</v>
      </c>
      <c r="AQ71" s="1022"/>
      <c r="AR71" s="1022"/>
      <c r="AS71" s="1022"/>
      <c r="AT71" s="1022"/>
      <c r="AU71" s="1022" t="s">
        <v>575</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571</v>
      </c>
      <c r="C72" s="1026"/>
      <c r="D72" s="1026"/>
      <c r="E72" s="1026"/>
      <c r="F72" s="1026"/>
      <c r="G72" s="1026"/>
      <c r="H72" s="1026"/>
      <c r="I72" s="1026"/>
      <c r="J72" s="1026"/>
      <c r="K72" s="1026"/>
      <c r="L72" s="1026"/>
      <c r="M72" s="1026"/>
      <c r="N72" s="1026"/>
      <c r="O72" s="1026"/>
      <c r="P72" s="1027"/>
      <c r="Q72" s="1028">
        <v>344</v>
      </c>
      <c r="R72" s="1022"/>
      <c r="S72" s="1022"/>
      <c r="T72" s="1022"/>
      <c r="U72" s="1022"/>
      <c r="V72" s="1022">
        <v>330</v>
      </c>
      <c r="W72" s="1022"/>
      <c r="X72" s="1022"/>
      <c r="Y72" s="1022"/>
      <c r="Z72" s="1022"/>
      <c r="AA72" s="1022">
        <v>14</v>
      </c>
      <c r="AB72" s="1022"/>
      <c r="AC72" s="1022"/>
      <c r="AD72" s="1022"/>
      <c r="AE72" s="1022"/>
      <c r="AF72" s="1022">
        <v>14</v>
      </c>
      <c r="AG72" s="1022"/>
      <c r="AH72" s="1022"/>
      <c r="AI72" s="1022"/>
      <c r="AJ72" s="1022"/>
      <c r="AK72" s="1022" t="s">
        <v>566</v>
      </c>
      <c r="AL72" s="1022"/>
      <c r="AM72" s="1022"/>
      <c r="AN72" s="1022"/>
      <c r="AO72" s="1022"/>
      <c r="AP72" s="1022" t="s">
        <v>566</v>
      </c>
      <c r="AQ72" s="1022"/>
      <c r="AR72" s="1022"/>
      <c r="AS72" s="1022"/>
      <c r="AT72" s="1022"/>
      <c r="AU72" s="1022" t="s">
        <v>566</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593</v>
      </c>
      <c r="C73" s="1026"/>
      <c r="D73" s="1026"/>
      <c r="E73" s="1026"/>
      <c r="F73" s="1026"/>
      <c r="G73" s="1026"/>
      <c r="H73" s="1026"/>
      <c r="I73" s="1026"/>
      <c r="J73" s="1026"/>
      <c r="K73" s="1026"/>
      <c r="L73" s="1026"/>
      <c r="M73" s="1026"/>
      <c r="N73" s="1026"/>
      <c r="O73" s="1026"/>
      <c r="P73" s="1027"/>
      <c r="Q73" s="1028">
        <v>859</v>
      </c>
      <c r="R73" s="1022"/>
      <c r="S73" s="1022"/>
      <c r="T73" s="1022"/>
      <c r="U73" s="1022"/>
      <c r="V73" s="1022">
        <v>837</v>
      </c>
      <c r="W73" s="1022"/>
      <c r="X73" s="1022"/>
      <c r="Y73" s="1022"/>
      <c r="Z73" s="1022"/>
      <c r="AA73" s="1022">
        <v>22</v>
      </c>
      <c r="AB73" s="1022"/>
      <c r="AC73" s="1022"/>
      <c r="AD73" s="1022"/>
      <c r="AE73" s="1022"/>
      <c r="AF73" s="1022">
        <v>22</v>
      </c>
      <c r="AG73" s="1022"/>
      <c r="AH73" s="1022"/>
      <c r="AI73" s="1022"/>
      <c r="AJ73" s="1022"/>
      <c r="AK73" s="1022">
        <v>23</v>
      </c>
      <c r="AL73" s="1022"/>
      <c r="AM73" s="1022"/>
      <c r="AN73" s="1022"/>
      <c r="AO73" s="1022"/>
      <c r="AP73" s="1022" t="s">
        <v>576</v>
      </c>
      <c r="AQ73" s="1022"/>
      <c r="AR73" s="1022"/>
      <c r="AS73" s="1022"/>
      <c r="AT73" s="1022"/>
      <c r="AU73" s="1022" t="s">
        <v>575</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t="s">
        <v>572</v>
      </c>
      <c r="C74" s="1026"/>
      <c r="D74" s="1026"/>
      <c r="E74" s="1026"/>
      <c r="F74" s="1026"/>
      <c r="G74" s="1026"/>
      <c r="H74" s="1026"/>
      <c r="I74" s="1026"/>
      <c r="J74" s="1026"/>
      <c r="K74" s="1026"/>
      <c r="L74" s="1026"/>
      <c r="M74" s="1026"/>
      <c r="N74" s="1026"/>
      <c r="O74" s="1026"/>
      <c r="P74" s="1027"/>
      <c r="Q74" s="1028">
        <v>299</v>
      </c>
      <c r="R74" s="1022"/>
      <c r="S74" s="1022"/>
      <c r="T74" s="1022"/>
      <c r="U74" s="1022"/>
      <c r="V74" s="1022">
        <v>244</v>
      </c>
      <c r="W74" s="1022"/>
      <c r="X74" s="1022"/>
      <c r="Y74" s="1022"/>
      <c r="Z74" s="1022"/>
      <c r="AA74" s="1022">
        <v>55</v>
      </c>
      <c r="AB74" s="1022"/>
      <c r="AC74" s="1022"/>
      <c r="AD74" s="1022"/>
      <c r="AE74" s="1022"/>
      <c r="AF74" s="1022">
        <v>55</v>
      </c>
      <c r="AG74" s="1022"/>
      <c r="AH74" s="1022"/>
      <c r="AI74" s="1022"/>
      <c r="AJ74" s="1022"/>
      <c r="AK74" s="1022" t="s">
        <v>577</v>
      </c>
      <c r="AL74" s="1022"/>
      <c r="AM74" s="1022"/>
      <c r="AN74" s="1022"/>
      <c r="AO74" s="1022"/>
      <c r="AP74" s="1022" t="s">
        <v>576</v>
      </c>
      <c r="AQ74" s="1022"/>
      <c r="AR74" s="1022"/>
      <c r="AS74" s="1022"/>
      <c r="AT74" s="1022"/>
      <c r="AU74" s="1022" t="s">
        <v>575</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t="s">
        <v>573</v>
      </c>
      <c r="C75" s="1026"/>
      <c r="D75" s="1026"/>
      <c r="E75" s="1026"/>
      <c r="F75" s="1026"/>
      <c r="G75" s="1026"/>
      <c r="H75" s="1026"/>
      <c r="I75" s="1026"/>
      <c r="J75" s="1026"/>
      <c r="K75" s="1026"/>
      <c r="L75" s="1026"/>
      <c r="M75" s="1026"/>
      <c r="N75" s="1026"/>
      <c r="O75" s="1026"/>
      <c r="P75" s="1027"/>
      <c r="Q75" s="1029">
        <v>17018</v>
      </c>
      <c r="R75" s="1030"/>
      <c r="S75" s="1030"/>
      <c r="T75" s="1030"/>
      <c r="U75" s="1031"/>
      <c r="V75" s="1032">
        <v>16805</v>
      </c>
      <c r="W75" s="1030"/>
      <c r="X75" s="1030"/>
      <c r="Y75" s="1030"/>
      <c r="Z75" s="1031"/>
      <c r="AA75" s="1032">
        <v>212</v>
      </c>
      <c r="AB75" s="1030"/>
      <c r="AC75" s="1030"/>
      <c r="AD75" s="1030"/>
      <c r="AE75" s="1031"/>
      <c r="AF75" s="1032">
        <v>212</v>
      </c>
      <c r="AG75" s="1030"/>
      <c r="AH75" s="1030"/>
      <c r="AI75" s="1030"/>
      <c r="AJ75" s="1031"/>
      <c r="AK75" s="1032">
        <v>197</v>
      </c>
      <c r="AL75" s="1030"/>
      <c r="AM75" s="1030"/>
      <c r="AN75" s="1030"/>
      <c r="AO75" s="1031"/>
      <c r="AP75" s="1032" t="s">
        <v>566</v>
      </c>
      <c r="AQ75" s="1030"/>
      <c r="AR75" s="1030"/>
      <c r="AS75" s="1030"/>
      <c r="AT75" s="1031"/>
      <c r="AU75" s="1032" t="s">
        <v>566</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t="s">
        <v>574</v>
      </c>
      <c r="C76" s="1026"/>
      <c r="D76" s="1026"/>
      <c r="E76" s="1026"/>
      <c r="F76" s="1026"/>
      <c r="G76" s="1026"/>
      <c r="H76" s="1026"/>
      <c r="I76" s="1026"/>
      <c r="J76" s="1026"/>
      <c r="K76" s="1026"/>
      <c r="L76" s="1026"/>
      <c r="M76" s="1026"/>
      <c r="N76" s="1026"/>
      <c r="O76" s="1026"/>
      <c r="P76" s="1027"/>
      <c r="Q76" s="1029">
        <v>35428</v>
      </c>
      <c r="R76" s="1030"/>
      <c r="S76" s="1030"/>
      <c r="T76" s="1030"/>
      <c r="U76" s="1031"/>
      <c r="V76" s="1032">
        <v>34530</v>
      </c>
      <c r="W76" s="1030"/>
      <c r="X76" s="1030"/>
      <c r="Y76" s="1030"/>
      <c r="Z76" s="1031"/>
      <c r="AA76" s="1032">
        <v>897</v>
      </c>
      <c r="AB76" s="1030"/>
      <c r="AC76" s="1030"/>
      <c r="AD76" s="1030"/>
      <c r="AE76" s="1031"/>
      <c r="AF76" s="1032">
        <v>897</v>
      </c>
      <c r="AG76" s="1030"/>
      <c r="AH76" s="1030"/>
      <c r="AI76" s="1030"/>
      <c r="AJ76" s="1031"/>
      <c r="AK76" s="1032" t="s">
        <v>566</v>
      </c>
      <c r="AL76" s="1030"/>
      <c r="AM76" s="1030"/>
      <c r="AN76" s="1030"/>
      <c r="AO76" s="1031"/>
      <c r="AP76" s="1032" t="s">
        <v>566</v>
      </c>
      <c r="AQ76" s="1030"/>
      <c r="AR76" s="1030"/>
      <c r="AS76" s="1030"/>
      <c r="AT76" s="1031"/>
      <c r="AU76" s="1032" t="s">
        <v>566</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388</v>
      </c>
      <c r="B88" s="995" t="s">
        <v>414</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200547</v>
      </c>
      <c r="AG88" s="1010"/>
      <c r="AH88" s="1010"/>
      <c r="AI88" s="1010"/>
      <c r="AJ88" s="1010"/>
      <c r="AK88" s="1014"/>
      <c r="AL88" s="1014"/>
      <c r="AM88" s="1014"/>
      <c r="AN88" s="1014"/>
      <c r="AO88" s="1014"/>
      <c r="AP88" s="1010">
        <v>2124</v>
      </c>
      <c r="AQ88" s="1010"/>
      <c r="AR88" s="1010"/>
      <c r="AS88" s="1010"/>
      <c r="AT88" s="1010"/>
      <c r="AU88" s="1010">
        <v>202</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5" t="s">
        <v>415</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2421</v>
      </c>
      <c r="CS102" s="1002"/>
      <c r="CT102" s="1002"/>
      <c r="CU102" s="1002"/>
      <c r="CV102" s="1003"/>
      <c r="CW102" s="1001">
        <v>118</v>
      </c>
      <c r="CX102" s="1002"/>
      <c r="CY102" s="1002"/>
      <c r="CZ102" s="1002"/>
      <c r="DA102" s="1003"/>
      <c r="DB102" s="1001">
        <v>234</v>
      </c>
      <c r="DC102" s="1002"/>
      <c r="DD102" s="1002"/>
      <c r="DE102" s="1002"/>
      <c r="DF102" s="1003"/>
      <c r="DG102" s="1001">
        <v>285</v>
      </c>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416</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417</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420</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421</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422</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423</v>
      </c>
      <c r="AB109" s="945"/>
      <c r="AC109" s="945"/>
      <c r="AD109" s="945"/>
      <c r="AE109" s="946"/>
      <c r="AF109" s="947" t="s">
        <v>308</v>
      </c>
      <c r="AG109" s="945"/>
      <c r="AH109" s="945"/>
      <c r="AI109" s="945"/>
      <c r="AJ109" s="946"/>
      <c r="AK109" s="947" t="s">
        <v>307</v>
      </c>
      <c r="AL109" s="945"/>
      <c r="AM109" s="945"/>
      <c r="AN109" s="945"/>
      <c r="AO109" s="946"/>
      <c r="AP109" s="947" t="s">
        <v>424</v>
      </c>
      <c r="AQ109" s="945"/>
      <c r="AR109" s="945"/>
      <c r="AS109" s="945"/>
      <c r="AT109" s="976"/>
      <c r="AU109" s="944" t="s">
        <v>422</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423</v>
      </c>
      <c r="BR109" s="945"/>
      <c r="BS109" s="945"/>
      <c r="BT109" s="945"/>
      <c r="BU109" s="946"/>
      <c r="BV109" s="947" t="s">
        <v>308</v>
      </c>
      <c r="BW109" s="945"/>
      <c r="BX109" s="945"/>
      <c r="BY109" s="945"/>
      <c r="BZ109" s="946"/>
      <c r="CA109" s="947" t="s">
        <v>307</v>
      </c>
      <c r="CB109" s="945"/>
      <c r="CC109" s="945"/>
      <c r="CD109" s="945"/>
      <c r="CE109" s="946"/>
      <c r="CF109" s="983" t="s">
        <v>424</v>
      </c>
      <c r="CG109" s="983"/>
      <c r="CH109" s="983"/>
      <c r="CI109" s="983"/>
      <c r="CJ109" s="983"/>
      <c r="CK109" s="947" t="s">
        <v>425</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423</v>
      </c>
      <c r="DH109" s="945"/>
      <c r="DI109" s="945"/>
      <c r="DJ109" s="945"/>
      <c r="DK109" s="946"/>
      <c r="DL109" s="947" t="s">
        <v>308</v>
      </c>
      <c r="DM109" s="945"/>
      <c r="DN109" s="945"/>
      <c r="DO109" s="945"/>
      <c r="DP109" s="946"/>
      <c r="DQ109" s="947" t="s">
        <v>307</v>
      </c>
      <c r="DR109" s="945"/>
      <c r="DS109" s="945"/>
      <c r="DT109" s="945"/>
      <c r="DU109" s="946"/>
      <c r="DV109" s="947" t="s">
        <v>424</v>
      </c>
      <c r="DW109" s="945"/>
      <c r="DX109" s="945"/>
      <c r="DY109" s="945"/>
      <c r="DZ109" s="976"/>
    </row>
    <row r="110" spans="1:131" s="246" customFormat="1" ht="26.25" customHeight="1">
      <c r="A110" s="847" t="s">
        <v>426</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6260799</v>
      </c>
      <c r="AB110" s="938"/>
      <c r="AC110" s="938"/>
      <c r="AD110" s="938"/>
      <c r="AE110" s="939"/>
      <c r="AF110" s="940">
        <v>6476605</v>
      </c>
      <c r="AG110" s="938"/>
      <c r="AH110" s="938"/>
      <c r="AI110" s="938"/>
      <c r="AJ110" s="939"/>
      <c r="AK110" s="940">
        <v>6627024</v>
      </c>
      <c r="AL110" s="938"/>
      <c r="AM110" s="938"/>
      <c r="AN110" s="938"/>
      <c r="AO110" s="939"/>
      <c r="AP110" s="941">
        <v>9.1</v>
      </c>
      <c r="AQ110" s="942"/>
      <c r="AR110" s="942"/>
      <c r="AS110" s="942"/>
      <c r="AT110" s="943"/>
      <c r="AU110" s="977" t="s">
        <v>72</v>
      </c>
      <c r="AV110" s="978"/>
      <c r="AW110" s="978"/>
      <c r="AX110" s="978"/>
      <c r="AY110" s="978"/>
      <c r="AZ110" s="903" t="s">
        <v>427</v>
      </c>
      <c r="BA110" s="848"/>
      <c r="BB110" s="848"/>
      <c r="BC110" s="848"/>
      <c r="BD110" s="848"/>
      <c r="BE110" s="848"/>
      <c r="BF110" s="848"/>
      <c r="BG110" s="848"/>
      <c r="BH110" s="848"/>
      <c r="BI110" s="848"/>
      <c r="BJ110" s="848"/>
      <c r="BK110" s="848"/>
      <c r="BL110" s="848"/>
      <c r="BM110" s="848"/>
      <c r="BN110" s="848"/>
      <c r="BO110" s="848"/>
      <c r="BP110" s="849"/>
      <c r="BQ110" s="904">
        <v>74360500</v>
      </c>
      <c r="BR110" s="885"/>
      <c r="BS110" s="885"/>
      <c r="BT110" s="885"/>
      <c r="BU110" s="885"/>
      <c r="BV110" s="885">
        <v>74424457</v>
      </c>
      <c r="BW110" s="885"/>
      <c r="BX110" s="885"/>
      <c r="BY110" s="885"/>
      <c r="BZ110" s="885"/>
      <c r="CA110" s="885">
        <v>75563026</v>
      </c>
      <c r="CB110" s="885"/>
      <c r="CC110" s="885"/>
      <c r="CD110" s="885"/>
      <c r="CE110" s="885"/>
      <c r="CF110" s="909">
        <v>104.2</v>
      </c>
      <c r="CG110" s="910"/>
      <c r="CH110" s="910"/>
      <c r="CI110" s="910"/>
      <c r="CJ110" s="910"/>
      <c r="CK110" s="973" t="s">
        <v>428</v>
      </c>
      <c r="CL110" s="859"/>
      <c r="CM110" s="934" t="s">
        <v>429</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430</v>
      </c>
      <c r="DH110" s="885"/>
      <c r="DI110" s="885"/>
      <c r="DJ110" s="885"/>
      <c r="DK110" s="885"/>
      <c r="DL110" s="885" t="s">
        <v>176</v>
      </c>
      <c r="DM110" s="885"/>
      <c r="DN110" s="885"/>
      <c r="DO110" s="885"/>
      <c r="DP110" s="885"/>
      <c r="DQ110" s="885" t="s">
        <v>390</v>
      </c>
      <c r="DR110" s="885"/>
      <c r="DS110" s="885"/>
      <c r="DT110" s="885"/>
      <c r="DU110" s="885"/>
      <c r="DV110" s="886" t="s">
        <v>390</v>
      </c>
      <c r="DW110" s="886"/>
      <c r="DX110" s="886"/>
      <c r="DY110" s="886"/>
      <c r="DZ110" s="887"/>
    </row>
    <row r="111" spans="1:131" s="246" customFormat="1" ht="26.25" customHeight="1">
      <c r="A111" s="814" t="s">
        <v>431</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432</v>
      </c>
      <c r="AB111" s="966"/>
      <c r="AC111" s="966"/>
      <c r="AD111" s="966"/>
      <c r="AE111" s="967"/>
      <c r="AF111" s="968" t="s">
        <v>176</v>
      </c>
      <c r="AG111" s="966"/>
      <c r="AH111" s="966"/>
      <c r="AI111" s="966"/>
      <c r="AJ111" s="967"/>
      <c r="AK111" s="968" t="s">
        <v>390</v>
      </c>
      <c r="AL111" s="966"/>
      <c r="AM111" s="966"/>
      <c r="AN111" s="966"/>
      <c r="AO111" s="967"/>
      <c r="AP111" s="969" t="s">
        <v>432</v>
      </c>
      <c r="AQ111" s="970"/>
      <c r="AR111" s="970"/>
      <c r="AS111" s="970"/>
      <c r="AT111" s="971"/>
      <c r="AU111" s="979"/>
      <c r="AV111" s="980"/>
      <c r="AW111" s="980"/>
      <c r="AX111" s="980"/>
      <c r="AY111" s="980"/>
      <c r="AZ111" s="855" t="s">
        <v>433</v>
      </c>
      <c r="BA111" s="790"/>
      <c r="BB111" s="790"/>
      <c r="BC111" s="790"/>
      <c r="BD111" s="790"/>
      <c r="BE111" s="790"/>
      <c r="BF111" s="790"/>
      <c r="BG111" s="790"/>
      <c r="BH111" s="790"/>
      <c r="BI111" s="790"/>
      <c r="BJ111" s="790"/>
      <c r="BK111" s="790"/>
      <c r="BL111" s="790"/>
      <c r="BM111" s="790"/>
      <c r="BN111" s="790"/>
      <c r="BO111" s="790"/>
      <c r="BP111" s="791"/>
      <c r="BQ111" s="856">
        <v>2283191</v>
      </c>
      <c r="BR111" s="857"/>
      <c r="BS111" s="857"/>
      <c r="BT111" s="857"/>
      <c r="BU111" s="857"/>
      <c r="BV111" s="857">
        <v>2374429</v>
      </c>
      <c r="BW111" s="857"/>
      <c r="BX111" s="857"/>
      <c r="BY111" s="857"/>
      <c r="BZ111" s="857"/>
      <c r="CA111" s="857">
        <v>2283884</v>
      </c>
      <c r="CB111" s="857"/>
      <c r="CC111" s="857"/>
      <c r="CD111" s="857"/>
      <c r="CE111" s="857"/>
      <c r="CF111" s="918">
        <v>3.1</v>
      </c>
      <c r="CG111" s="919"/>
      <c r="CH111" s="919"/>
      <c r="CI111" s="919"/>
      <c r="CJ111" s="919"/>
      <c r="CK111" s="974"/>
      <c r="CL111" s="861"/>
      <c r="CM111" s="864" t="s">
        <v>434</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390</v>
      </c>
      <c r="DH111" s="857"/>
      <c r="DI111" s="857"/>
      <c r="DJ111" s="857"/>
      <c r="DK111" s="857"/>
      <c r="DL111" s="857" t="s">
        <v>432</v>
      </c>
      <c r="DM111" s="857"/>
      <c r="DN111" s="857"/>
      <c r="DO111" s="857"/>
      <c r="DP111" s="857"/>
      <c r="DQ111" s="857" t="s">
        <v>432</v>
      </c>
      <c r="DR111" s="857"/>
      <c r="DS111" s="857"/>
      <c r="DT111" s="857"/>
      <c r="DU111" s="857"/>
      <c r="DV111" s="834" t="s">
        <v>390</v>
      </c>
      <c r="DW111" s="834"/>
      <c r="DX111" s="834"/>
      <c r="DY111" s="834"/>
      <c r="DZ111" s="835"/>
    </row>
    <row r="112" spans="1:131" s="246" customFormat="1" ht="26.25" customHeight="1">
      <c r="A112" s="959" t="s">
        <v>435</v>
      </c>
      <c r="B112" s="960"/>
      <c r="C112" s="790" t="s">
        <v>436</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432</v>
      </c>
      <c r="AB112" s="820"/>
      <c r="AC112" s="820"/>
      <c r="AD112" s="820"/>
      <c r="AE112" s="821"/>
      <c r="AF112" s="822" t="s">
        <v>390</v>
      </c>
      <c r="AG112" s="820"/>
      <c r="AH112" s="820"/>
      <c r="AI112" s="820"/>
      <c r="AJ112" s="821"/>
      <c r="AK112" s="822" t="s">
        <v>390</v>
      </c>
      <c r="AL112" s="820"/>
      <c r="AM112" s="820"/>
      <c r="AN112" s="820"/>
      <c r="AO112" s="821"/>
      <c r="AP112" s="867" t="s">
        <v>432</v>
      </c>
      <c r="AQ112" s="868"/>
      <c r="AR112" s="868"/>
      <c r="AS112" s="868"/>
      <c r="AT112" s="869"/>
      <c r="AU112" s="979"/>
      <c r="AV112" s="980"/>
      <c r="AW112" s="980"/>
      <c r="AX112" s="980"/>
      <c r="AY112" s="980"/>
      <c r="AZ112" s="855" t="s">
        <v>437</v>
      </c>
      <c r="BA112" s="790"/>
      <c r="BB112" s="790"/>
      <c r="BC112" s="790"/>
      <c r="BD112" s="790"/>
      <c r="BE112" s="790"/>
      <c r="BF112" s="790"/>
      <c r="BG112" s="790"/>
      <c r="BH112" s="790"/>
      <c r="BI112" s="790"/>
      <c r="BJ112" s="790"/>
      <c r="BK112" s="790"/>
      <c r="BL112" s="790"/>
      <c r="BM112" s="790"/>
      <c r="BN112" s="790"/>
      <c r="BO112" s="790"/>
      <c r="BP112" s="791"/>
      <c r="BQ112" s="856">
        <v>27463209</v>
      </c>
      <c r="BR112" s="857"/>
      <c r="BS112" s="857"/>
      <c r="BT112" s="857"/>
      <c r="BU112" s="857"/>
      <c r="BV112" s="857">
        <v>26330905</v>
      </c>
      <c r="BW112" s="857"/>
      <c r="BX112" s="857"/>
      <c r="BY112" s="857"/>
      <c r="BZ112" s="857"/>
      <c r="CA112" s="857">
        <v>23387954</v>
      </c>
      <c r="CB112" s="857"/>
      <c r="CC112" s="857"/>
      <c r="CD112" s="857"/>
      <c r="CE112" s="857"/>
      <c r="CF112" s="918">
        <v>32.200000000000003</v>
      </c>
      <c r="CG112" s="919"/>
      <c r="CH112" s="919"/>
      <c r="CI112" s="919"/>
      <c r="CJ112" s="919"/>
      <c r="CK112" s="974"/>
      <c r="CL112" s="861"/>
      <c r="CM112" s="864" t="s">
        <v>438</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432</v>
      </c>
      <c r="DH112" s="857"/>
      <c r="DI112" s="857"/>
      <c r="DJ112" s="857"/>
      <c r="DK112" s="857"/>
      <c r="DL112" s="857" t="s">
        <v>390</v>
      </c>
      <c r="DM112" s="857"/>
      <c r="DN112" s="857"/>
      <c r="DO112" s="857"/>
      <c r="DP112" s="857"/>
      <c r="DQ112" s="857" t="s">
        <v>390</v>
      </c>
      <c r="DR112" s="857"/>
      <c r="DS112" s="857"/>
      <c r="DT112" s="857"/>
      <c r="DU112" s="857"/>
      <c r="DV112" s="834" t="s">
        <v>390</v>
      </c>
      <c r="DW112" s="834"/>
      <c r="DX112" s="834"/>
      <c r="DY112" s="834"/>
      <c r="DZ112" s="835"/>
    </row>
    <row r="113" spans="1:130" s="246" customFormat="1" ht="26.25" customHeight="1">
      <c r="A113" s="961"/>
      <c r="B113" s="962"/>
      <c r="C113" s="790" t="s">
        <v>439</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1590743</v>
      </c>
      <c r="AB113" s="966"/>
      <c r="AC113" s="966"/>
      <c r="AD113" s="966"/>
      <c r="AE113" s="967"/>
      <c r="AF113" s="968">
        <v>1602279</v>
      </c>
      <c r="AG113" s="966"/>
      <c r="AH113" s="966"/>
      <c r="AI113" s="966"/>
      <c r="AJ113" s="967"/>
      <c r="AK113" s="968">
        <v>1171264</v>
      </c>
      <c r="AL113" s="966"/>
      <c r="AM113" s="966"/>
      <c r="AN113" s="966"/>
      <c r="AO113" s="967"/>
      <c r="AP113" s="969">
        <v>1.6</v>
      </c>
      <c r="AQ113" s="970"/>
      <c r="AR113" s="970"/>
      <c r="AS113" s="970"/>
      <c r="AT113" s="971"/>
      <c r="AU113" s="979"/>
      <c r="AV113" s="980"/>
      <c r="AW113" s="980"/>
      <c r="AX113" s="980"/>
      <c r="AY113" s="980"/>
      <c r="AZ113" s="855" t="s">
        <v>440</v>
      </c>
      <c r="BA113" s="790"/>
      <c r="BB113" s="790"/>
      <c r="BC113" s="790"/>
      <c r="BD113" s="790"/>
      <c r="BE113" s="790"/>
      <c r="BF113" s="790"/>
      <c r="BG113" s="790"/>
      <c r="BH113" s="790"/>
      <c r="BI113" s="790"/>
      <c r="BJ113" s="790"/>
      <c r="BK113" s="790"/>
      <c r="BL113" s="790"/>
      <c r="BM113" s="790"/>
      <c r="BN113" s="790"/>
      <c r="BO113" s="790"/>
      <c r="BP113" s="791"/>
      <c r="BQ113" s="856">
        <v>535955</v>
      </c>
      <c r="BR113" s="857"/>
      <c r="BS113" s="857"/>
      <c r="BT113" s="857"/>
      <c r="BU113" s="857"/>
      <c r="BV113" s="857">
        <v>361254</v>
      </c>
      <c r="BW113" s="857"/>
      <c r="BX113" s="857"/>
      <c r="BY113" s="857"/>
      <c r="BZ113" s="857"/>
      <c r="CA113" s="857">
        <v>201806</v>
      </c>
      <c r="CB113" s="857"/>
      <c r="CC113" s="857"/>
      <c r="CD113" s="857"/>
      <c r="CE113" s="857"/>
      <c r="CF113" s="918">
        <v>0.3</v>
      </c>
      <c r="CG113" s="919"/>
      <c r="CH113" s="919"/>
      <c r="CI113" s="919"/>
      <c r="CJ113" s="919"/>
      <c r="CK113" s="974"/>
      <c r="CL113" s="861"/>
      <c r="CM113" s="864" t="s">
        <v>441</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390</v>
      </c>
      <c r="DH113" s="820"/>
      <c r="DI113" s="820"/>
      <c r="DJ113" s="820"/>
      <c r="DK113" s="821"/>
      <c r="DL113" s="822" t="s">
        <v>432</v>
      </c>
      <c r="DM113" s="820"/>
      <c r="DN113" s="820"/>
      <c r="DO113" s="820"/>
      <c r="DP113" s="821"/>
      <c r="DQ113" s="822" t="s">
        <v>390</v>
      </c>
      <c r="DR113" s="820"/>
      <c r="DS113" s="820"/>
      <c r="DT113" s="820"/>
      <c r="DU113" s="821"/>
      <c r="DV113" s="867" t="s">
        <v>432</v>
      </c>
      <c r="DW113" s="868"/>
      <c r="DX113" s="868"/>
      <c r="DY113" s="868"/>
      <c r="DZ113" s="869"/>
    </row>
    <row r="114" spans="1:130" s="246" customFormat="1" ht="26.25" customHeight="1">
      <c r="A114" s="961"/>
      <c r="B114" s="962"/>
      <c r="C114" s="790" t="s">
        <v>442</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190300</v>
      </c>
      <c r="AB114" s="820"/>
      <c r="AC114" s="820"/>
      <c r="AD114" s="820"/>
      <c r="AE114" s="821"/>
      <c r="AF114" s="822">
        <v>170558</v>
      </c>
      <c r="AG114" s="820"/>
      <c r="AH114" s="820"/>
      <c r="AI114" s="820"/>
      <c r="AJ114" s="821"/>
      <c r="AK114" s="822">
        <v>148424</v>
      </c>
      <c r="AL114" s="820"/>
      <c r="AM114" s="820"/>
      <c r="AN114" s="820"/>
      <c r="AO114" s="821"/>
      <c r="AP114" s="867">
        <v>0.2</v>
      </c>
      <c r="AQ114" s="868"/>
      <c r="AR114" s="868"/>
      <c r="AS114" s="868"/>
      <c r="AT114" s="869"/>
      <c r="AU114" s="979"/>
      <c r="AV114" s="980"/>
      <c r="AW114" s="980"/>
      <c r="AX114" s="980"/>
      <c r="AY114" s="980"/>
      <c r="AZ114" s="855" t="s">
        <v>443</v>
      </c>
      <c r="BA114" s="790"/>
      <c r="BB114" s="790"/>
      <c r="BC114" s="790"/>
      <c r="BD114" s="790"/>
      <c r="BE114" s="790"/>
      <c r="BF114" s="790"/>
      <c r="BG114" s="790"/>
      <c r="BH114" s="790"/>
      <c r="BI114" s="790"/>
      <c r="BJ114" s="790"/>
      <c r="BK114" s="790"/>
      <c r="BL114" s="790"/>
      <c r="BM114" s="790"/>
      <c r="BN114" s="790"/>
      <c r="BO114" s="790"/>
      <c r="BP114" s="791"/>
      <c r="BQ114" s="856">
        <v>14056576</v>
      </c>
      <c r="BR114" s="857"/>
      <c r="BS114" s="857"/>
      <c r="BT114" s="857"/>
      <c r="BU114" s="857"/>
      <c r="BV114" s="857">
        <v>13944416</v>
      </c>
      <c r="BW114" s="857"/>
      <c r="BX114" s="857"/>
      <c r="BY114" s="857"/>
      <c r="BZ114" s="857"/>
      <c r="CA114" s="857">
        <v>13885835</v>
      </c>
      <c r="CB114" s="857"/>
      <c r="CC114" s="857"/>
      <c r="CD114" s="857"/>
      <c r="CE114" s="857"/>
      <c r="CF114" s="918">
        <v>19.100000000000001</v>
      </c>
      <c r="CG114" s="919"/>
      <c r="CH114" s="919"/>
      <c r="CI114" s="919"/>
      <c r="CJ114" s="919"/>
      <c r="CK114" s="974"/>
      <c r="CL114" s="861"/>
      <c r="CM114" s="864" t="s">
        <v>444</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432</v>
      </c>
      <c r="DH114" s="820"/>
      <c r="DI114" s="820"/>
      <c r="DJ114" s="820"/>
      <c r="DK114" s="821"/>
      <c r="DL114" s="822" t="s">
        <v>390</v>
      </c>
      <c r="DM114" s="820"/>
      <c r="DN114" s="820"/>
      <c r="DO114" s="820"/>
      <c r="DP114" s="821"/>
      <c r="DQ114" s="822" t="s">
        <v>432</v>
      </c>
      <c r="DR114" s="820"/>
      <c r="DS114" s="820"/>
      <c r="DT114" s="820"/>
      <c r="DU114" s="821"/>
      <c r="DV114" s="867" t="s">
        <v>390</v>
      </c>
      <c r="DW114" s="868"/>
      <c r="DX114" s="868"/>
      <c r="DY114" s="868"/>
      <c r="DZ114" s="869"/>
    </row>
    <row r="115" spans="1:130" s="246" customFormat="1" ht="26.25" customHeight="1">
      <c r="A115" s="961"/>
      <c r="B115" s="962"/>
      <c r="C115" s="790" t="s">
        <v>445</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243570</v>
      </c>
      <c r="AB115" s="966"/>
      <c r="AC115" s="966"/>
      <c r="AD115" s="966"/>
      <c r="AE115" s="967"/>
      <c r="AF115" s="968">
        <v>236378</v>
      </c>
      <c r="AG115" s="966"/>
      <c r="AH115" s="966"/>
      <c r="AI115" s="966"/>
      <c r="AJ115" s="967"/>
      <c r="AK115" s="968">
        <v>238585</v>
      </c>
      <c r="AL115" s="966"/>
      <c r="AM115" s="966"/>
      <c r="AN115" s="966"/>
      <c r="AO115" s="967"/>
      <c r="AP115" s="969">
        <v>0.3</v>
      </c>
      <c r="AQ115" s="970"/>
      <c r="AR115" s="970"/>
      <c r="AS115" s="970"/>
      <c r="AT115" s="971"/>
      <c r="AU115" s="979"/>
      <c r="AV115" s="980"/>
      <c r="AW115" s="980"/>
      <c r="AX115" s="980"/>
      <c r="AY115" s="980"/>
      <c r="AZ115" s="855" t="s">
        <v>446</v>
      </c>
      <c r="BA115" s="790"/>
      <c r="BB115" s="790"/>
      <c r="BC115" s="790"/>
      <c r="BD115" s="790"/>
      <c r="BE115" s="790"/>
      <c r="BF115" s="790"/>
      <c r="BG115" s="790"/>
      <c r="BH115" s="790"/>
      <c r="BI115" s="790"/>
      <c r="BJ115" s="790"/>
      <c r="BK115" s="790"/>
      <c r="BL115" s="790"/>
      <c r="BM115" s="790"/>
      <c r="BN115" s="790"/>
      <c r="BO115" s="790"/>
      <c r="BP115" s="791"/>
      <c r="BQ115" s="856">
        <v>196158</v>
      </c>
      <c r="BR115" s="857"/>
      <c r="BS115" s="857"/>
      <c r="BT115" s="857"/>
      <c r="BU115" s="857"/>
      <c r="BV115" s="857" t="s">
        <v>432</v>
      </c>
      <c r="BW115" s="857"/>
      <c r="BX115" s="857"/>
      <c r="BY115" s="857"/>
      <c r="BZ115" s="857"/>
      <c r="CA115" s="857" t="s">
        <v>432</v>
      </c>
      <c r="CB115" s="857"/>
      <c r="CC115" s="857"/>
      <c r="CD115" s="857"/>
      <c r="CE115" s="857"/>
      <c r="CF115" s="918" t="s">
        <v>432</v>
      </c>
      <c r="CG115" s="919"/>
      <c r="CH115" s="919"/>
      <c r="CI115" s="919"/>
      <c r="CJ115" s="919"/>
      <c r="CK115" s="974"/>
      <c r="CL115" s="861"/>
      <c r="CM115" s="855" t="s">
        <v>447</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236877</v>
      </c>
      <c r="DH115" s="820"/>
      <c r="DI115" s="820"/>
      <c r="DJ115" s="820"/>
      <c r="DK115" s="821"/>
      <c r="DL115" s="822">
        <v>475068</v>
      </c>
      <c r="DM115" s="820"/>
      <c r="DN115" s="820"/>
      <c r="DO115" s="820"/>
      <c r="DP115" s="821"/>
      <c r="DQ115" s="822">
        <v>536791</v>
      </c>
      <c r="DR115" s="820"/>
      <c r="DS115" s="820"/>
      <c r="DT115" s="820"/>
      <c r="DU115" s="821"/>
      <c r="DV115" s="867">
        <v>0.7</v>
      </c>
      <c r="DW115" s="868"/>
      <c r="DX115" s="868"/>
      <c r="DY115" s="868"/>
      <c r="DZ115" s="869"/>
    </row>
    <row r="116" spans="1:130" s="246" customFormat="1" ht="26.25" customHeight="1">
      <c r="A116" s="963"/>
      <c r="B116" s="964"/>
      <c r="C116" s="923" t="s">
        <v>448</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390</v>
      </c>
      <c r="AB116" s="820"/>
      <c r="AC116" s="820"/>
      <c r="AD116" s="820"/>
      <c r="AE116" s="821"/>
      <c r="AF116" s="822" t="s">
        <v>176</v>
      </c>
      <c r="AG116" s="820"/>
      <c r="AH116" s="820"/>
      <c r="AI116" s="820"/>
      <c r="AJ116" s="821"/>
      <c r="AK116" s="822" t="s">
        <v>432</v>
      </c>
      <c r="AL116" s="820"/>
      <c r="AM116" s="820"/>
      <c r="AN116" s="820"/>
      <c r="AO116" s="821"/>
      <c r="AP116" s="867" t="s">
        <v>390</v>
      </c>
      <c r="AQ116" s="868"/>
      <c r="AR116" s="868"/>
      <c r="AS116" s="868"/>
      <c r="AT116" s="869"/>
      <c r="AU116" s="979"/>
      <c r="AV116" s="980"/>
      <c r="AW116" s="980"/>
      <c r="AX116" s="980"/>
      <c r="AY116" s="980"/>
      <c r="AZ116" s="906" t="s">
        <v>449</v>
      </c>
      <c r="BA116" s="907"/>
      <c r="BB116" s="907"/>
      <c r="BC116" s="907"/>
      <c r="BD116" s="907"/>
      <c r="BE116" s="907"/>
      <c r="BF116" s="907"/>
      <c r="BG116" s="907"/>
      <c r="BH116" s="907"/>
      <c r="BI116" s="907"/>
      <c r="BJ116" s="907"/>
      <c r="BK116" s="907"/>
      <c r="BL116" s="907"/>
      <c r="BM116" s="907"/>
      <c r="BN116" s="907"/>
      <c r="BO116" s="907"/>
      <c r="BP116" s="908"/>
      <c r="BQ116" s="856" t="s">
        <v>390</v>
      </c>
      <c r="BR116" s="857"/>
      <c r="BS116" s="857"/>
      <c r="BT116" s="857"/>
      <c r="BU116" s="857"/>
      <c r="BV116" s="857" t="s">
        <v>390</v>
      </c>
      <c r="BW116" s="857"/>
      <c r="BX116" s="857"/>
      <c r="BY116" s="857"/>
      <c r="BZ116" s="857"/>
      <c r="CA116" s="857" t="s">
        <v>432</v>
      </c>
      <c r="CB116" s="857"/>
      <c r="CC116" s="857"/>
      <c r="CD116" s="857"/>
      <c r="CE116" s="857"/>
      <c r="CF116" s="918" t="s">
        <v>432</v>
      </c>
      <c r="CG116" s="919"/>
      <c r="CH116" s="919"/>
      <c r="CI116" s="919"/>
      <c r="CJ116" s="919"/>
      <c r="CK116" s="974"/>
      <c r="CL116" s="861"/>
      <c r="CM116" s="864" t="s">
        <v>450</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2046314</v>
      </c>
      <c r="DH116" s="820"/>
      <c r="DI116" s="820"/>
      <c r="DJ116" s="820"/>
      <c r="DK116" s="821"/>
      <c r="DL116" s="822">
        <v>1899361</v>
      </c>
      <c r="DM116" s="820"/>
      <c r="DN116" s="820"/>
      <c r="DO116" s="820"/>
      <c r="DP116" s="821"/>
      <c r="DQ116" s="822">
        <v>1747093</v>
      </c>
      <c r="DR116" s="820"/>
      <c r="DS116" s="820"/>
      <c r="DT116" s="820"/>
      <c r="DU116" s="821"/>
      <c r="DV116" s="867">
        <v>2.4</v>
      </c>
      <c r="DW116" s="868"/>
      <c r="DX116" s="868"/>
      <c r="DY116" s="868"/>
      <c r="DZ116" s="869"/>
    </row>
    <row r="117" spans="1:130" s="246" customFormat="1" ht="26.25" customHeight="1">
      <c r="A117" s="94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451</v>
      </c>
      <c r="Z117" s="946"/>
      <c r="AA117" s="951">
        <v>8285412</v>
      </c>
      <c r="AB117" s="952"/>
      <c r="AC117" s="952"/>
      <c r="AD117" s="952"/>
      <c r="AE117" s="953"/>
      <c r="AF117" s="954">
        <v>8485820</v>
      </c>
      <c r="AG117" s="952"/>
      <c r="AH117" s="952"/>
      <c r="AI117" s="952"/>
      <c r="AJ117" s="953"/>
      <c r="AK117" s="954">
        <v>8185297</v>
      </c>
      <c r="AL117" s="952"/>
      <c r="AM117" s="952"/>
      <c r="AN117" s="952"/>
      <c r="AO117" s="953"/>
      <c r="AP117" s="955"/>
      <c r="AQ117" s="956"/>
      <c r="AR117" s="956"/>
      <c r="AS117" s="956"/>
      <c r="AT117" s="957"/>
      <c r="AU117" s="979"/>
      <c r="AV117" s="980"/>
      <c r="AW117" s="980"/>
      <c r="AX117" s="980"/>
      <c r="AY117" s="980"/>
      <c r="AZ117" s="906" t="s">
        <v>452</v>
      </c>
      <c r="BA117" s="907"/>
      <c r="BB117" s="907"/>
      <c r="BC117" s="907"/>
      <c r="BD117" s="907"/>
      <c r="BE117" s="907"/>
      <c r="BF117" s="907"/>
      <c r="BG117" s="907"/>
      <c r="BH117" s="907"/>
      <c r="BI117" s="907"/>
      <c r="BJ117" s="907"/>
      <c r="BK117" s="907"/>
      <c r="BL117" s="907"/>
      <c r="BM117" s="907"/>
      <c r="BN117" s="907"/>
      <c r="BO117" s="907"/>
      <c r="BP117" s="908"/>
      <c r="BQ117" s="856" t="s">
        <v>432</v>
      </c>
      <c r="BR117" s="857"/>
      <c r="BS117" s="857"/>
      <c r="BT117" s="857"/>
      <c r="BU117" s="857"/>
      <c r="BV117" s="857" t="s">
        <v>176</v>
      </c>
      <c r="BW117" s="857"/>
      <c r="BX117" s="857"/>
      <c r="BY117" s="857"/>
      <c r="BZ117" s="857"/>
      <c r="CA117" s="857" t="s">
        <v>432</v>
      </c>
      <c r="CB117" s="857"/>
      <c r="CC117" s="857"/>
      <c r="CD117" s="857"/>
      <c r="CE117" s="857"/>
      <c r="CF117" s="918" t="s">
        <v>432</v>
      </c>
      <c r="CG117" s="919"/>
      <c r="CH117" s="919"/>
      <c r="CI117" s="919"/>
      <c r="CJ117" s="919"/>
      <c r="CK117" s="974"/>
      <c r="CL117" s="861"/>
      <c r="CM117" s="864" t="s">
        <v>453</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432</v>
      </c>
      <c r="DH117" s="820"/>
      <c r="DI117" s="820"/>
      <c r="DJ117" s="820"/>
      <c r="DK117" s="821"/>
      <c r="DL117" s="822" t="s">
        <v>432</v>
      </c>
      <c r="DM117" s="820"/>
      <c r="DN117" s="820"/>
      <c r="DO117" s="820"/>
      <c r="DP117" s="821"/>
      <c r="DQ117" s="822" t="s">
        <v>432</v>
      </c>
      <c r="DR117" s="820"/>
      <c r="DS117" s="820"/>
      <c r="DT117" s="820"/>
      <c r="DU117" s="821"/>
      <c r="DV117" s="867" t="s">
        <v>432</v>
      </c>
      <c r="DW117" s="868"/>
      <c r="DX117" s="868"/>
      <c r="DY117" s="868"/>
      <c r="DZ117" s="869"/>
    </row>
    <row r="118" spans="1:130" s="246" customFormat="1" ht="26.25" customHeight="1">
      <c r="A118" s="944" t="s">
        <v>425</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423</v>
      </c>
      <c r="AB118" s="945"/>
      <c r="AC118" s="945"/>
      <c r="AD118" s="945"/>
      <c r="AE118" s="946"/>
      <c r="AF118" s="947" t="s">
        <v>308</v>
      </c>
      <c r="AG118" s="945"/>
      <c r="AH118" s="945"/>
      <c r="AI118" s="945"/>
      <c r="AJ118" s="946"/>
      <c r="AK118" s="947" t="s">
        <v>307</v>
      </c>
      <c r="AL118" s="945"/>
      <c r="AM118" s="945"/>
      <c r="AN118" s="945"/>
      <c r="AO118" s="946"/>
      <c r="AP118" s="948" t="s">
        <v>424</v>
      </c>
      <c r="AQ118" s="949"/>
      <c r="AR118" s="949"/>
      <c r="AS118" s="949"/>
      <c r="AT118" s="950"/>
      <c r="AU118" s="979"/>
      <c r="AV118" s="980"/>
      <c r="AW118" s="980"/>
      <c r="AX118" s="980"/>
      <c r="AY118" s="980"/>
      <c r="AZ118" s="922" t="s">
        <v>454</v>
      </c>
      <c r="BA118" s="923"/>
      <c r="BB118" s="923"/>
      <c r="BC118" s="923"/>
      <c r="BD118" s="923"/>
      <c r="BE118" s="923"/>
      <c r="BF118" s="923"/>
      <c r="BG118" s="923"/>
      <c r="BH118" s="923"/>
      <c r="BI118" s="923"/>
      <c r="BJ118" s="923"/>
      <c r="BK118" s="923"/>
      <c r="BL118" s="923"/>
      <c r="BM118" s="923"/>
      <c r="BN118" s="923"/>
      <c r="BO118" s="923"/>
      <c r="BP118" s="924"/>
      <c r="BQ118" s="925" t="s">
        <v>432</v>
      </c>
      <c r="BR118" s="888"/>
      <c r="BS118" s="888"/>
      <c r="BT118" s="888"/>
      <c r="BU118" s="888"/>
      <c r="BV118" s="888" t="s">
        <v>432</v>
      </c>
      <c r="BW118" s="888"/>
      <c r="BX118" s="888"/>
      <c r="BY118" s="888"/>
      <c r="BZ118" s="888"/>
      <c r="CA118" s="888" t="s">
        <v>432</v>
      </c>
      <c r="CB118" s="888"/>
      <c r="CC118" s="888"/>
      <c r="CD118" s="888"/>
      <c r="CE118" s="888"/>
      <c r="CF118" s="918" t="s">
        <v>432</v>
      </c>
      <c r="CG118" s="919"/>
      <c r="CH118" s="919"/>
      <c r="CI118" s="919"/>
      <c r="CJ118" s="919"/>
      <c r="CK118" s="974"/>
      <c r="CL118" s="861"/>
      <c r="CM118" s="864" t="s">
        <v>455</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432</v>
      </c>
      <c r="DH118" s="820"/>
      <c r="DI118" s="820"/>
      <c r="DJ118" s="820"/>
      <c r="DK118" s="821"/>
      <c r="DL118" s="822" t="s">
        <v>432</v>
      </c>
      <c r="DM118" s="820"/>
      <c r="DN118" s="820"/>
      <c r="DO118" s="820"/>
      <c r="DP118" s="821"/>
      <c r="DQ118" s="822" t="s">
        <v>390</v>
      </c>
      <c r="DR118" s="820"/>
      <c r="DS118" s="820"/>
      <c r="DT118" s="820"/>
      <c r="DU118" s="821"/>
      <c r="DV118" s="867" t="s">
        <v>432</v>
      </c>
      <c r="DW118" s="868"/>
      <c r="DX118" s="868"/>
      <c r="DY118" s="868"/>
      <c r="DZ118" s="869"/>
    </row>
    <row r="119" spans="1:130" s="246" customFormat="1" ht="26.25" customHeight="1">
      <c r="A119" s="858" t="s">
        <v>428</v>
      </c>
      <c r="B119" s="859"/>
      <c r="C119" s="934" t="s">
        <v>429</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390</v>
      </c>
      <c r="AB119" s="938"/>
      <c r="AC119" s="938"/>
      <c r="AD119" s="938"/>
      <c r="AE119" s="939"/>
      <c r="AF119" s="940" t="s">
        <v>432</v>
      </c>
      <c r="AG119" s="938"/>
      <c r="AH119" s="938"/>
      <c r="AI119" s="938"/>
      <c r="AJ119" s="939"/>
      <c r="AK119" s="940" t="s">
        <v>432</v>
      </c>
      <c r="AL119" s="938"/>
      <c r="AM119" s="938"/>
      <c r="AN119" s="938"/>
      <c r="AO119" s="939"/>
      <c r="AP119" s="941" t="s">
        <v>432</v>
      </c>
      <c r="AQ119" s="942"/>
      <c r="AR119" s="942"/>
      <c r="AS119" s="942"/>
      <c r="AT119" s="943"/>
      <c r="AU119" s="981"/>
      <c r="AV119" s="982"/>
      <c r="AW119" s="982"/>
      <c r="AX119" s="982"/>
      <c r="AY119" s="982"/>
      <c r="AZ119" s="277" t="s">
        <v>189</v>
      </c>
      <c r="BA119" s="277"/>
      <c r="BB119" s="277"/>
      <c r="BC119" s="277"/>
      <c r="BD119" s="277"/>
      <c r="BE119" s="277"/>
      <c r="BF119" s="277"/>
      <c r="BG119" s="277"/>
      <c r="BH119" s="277"/>
      <c r="BI119" s="277"/>
      <c r="BJ119" s="277"/>
      <c r="BK119" s="277"/>
      <c r="BL119" s="277"/>
      <c r="BM119" s="277"/>
      <c r="BN119" s="277"/>
      <c r="BO119" s="920" t="s">
        <v>456</v>
      </c>
      <c r="BP119" s="921"/>
      <c r="BQ119" s="925">
        <v>118895589</v>
      </c>
      <c r="BR119" s="888"/>
      <c r="BS119" s="888"/>
      <c r="BT119" s="888"/>
      <c r="BU119" s="888"/>
      <c r="BV119" s="888">
        <v>117435461</v>
      </c>
      <c r="BW119" s="888"/>
      <c r="BX119" s="888"/>
      <c r="BY119" s="888"/>
      <c r="BZ119" s="888"/>
      <c r="CA119" s="888">
        <v>115322505</v>
      </c>
      <c r="CB119" s="888"/>
      <c r="CC119" s="888"/>
      <c r="CD119" s="888"/>
      <c r="CE119" s="888"/>
      <c r="CF119" s="786"/>
      <c r="CG119" s="787"/>
      <c r="CH119" s="787"/>
      <c r="CI119" s="787"/>
      <c r="CJ119" s="877"/>
      <c r="CK119" s="975"/>
      <c r="CL119" s="863"/>
      <c r="CM119" s="881" t="s">
        <v>457</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432</v>
      </c>
      <c r="DH119" s="803"/>
      <c r="DI119" s="803"/>
      <c r="DJ119" s="803"/>
      <c r="DK119" s="804"/>
      <c r="DL119" s="805" t="s">
        <v>390</v>
      </c>
      <c r="DM119" s="803"/>
      <c r="DN119" s="803"/>
      <c r="DO119" s="803"/>
      <c r="DP119" s="804"/>
      <c r="DQ119" s="805" t="s">
        <v>432</v>
      </c>
      <c r="DR119" s="803"/>
      <c r="DS119" s="803"/>
      <c r="DT119" s="803"/>
      <c r="DU119" s="804"/>
      <c r="DV119" s="891" t="s">
        <v>432</v>
      </c>
      <c r="DW119" s="892"/>
      <c r="DX119" s="892"/>
      <c r="DY119" s="892"/>
      <c r="DZ119" s="893"/>
    </row>
    <row r="120" spans="1:130" s="246" customFormat="1" ht="26.25" customHeight="1">
      <c r="A120" s="860"/>
      <c r="B120" s="861"/>
      <c r="C120" s="864" t="s">
        <v>434</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432</v>
      </c>
      <c r="AB120" s="820"/>
      <c r="AC120" s="820"/>
      <c r="AD120" s="820"/>
      <c r="AE120" s="821"/>
      <c r="AF120" s="822" t="s">
        <v>432</v>
      </c>
      <c r="AG120" s="820"/>
      <c r="AH120" s="820"/>
      <c r="AI120" s="820"/>
      <c r="AJ120" s="821"/>
      <c r="AK120" s="822" t="s">
        <v>432</v>
      </c>
      <c r="AL120" s="820"/>
      <c r="AM120" s="820"/>
      <c r="AN120" s="820"/>
      <c r="AO120" s="821"/>
      <c r="AP120" s="867" t="s">
        <v>432</v>
      </c>
      <c r="AQ120" s="868"/>
      <c r="AR120" s="868"/>
      <c r="AS120" s="868"/>
      <c r="AT120" s="869"/>
      <c r="AU120" s="926" t="s">
        <v>458</v>
      </c>
      <c r="AV120" s="927"/>
      <c r="AW120" s="927"/>
      <c r="AX120" s="927"/>
      <c r="AY120" s="928"/>
      <c r="AZ120" s="903" t="s">
        <v>459</v>
      </c>
      <c r="BA120" s="848"/>
      <c r="BB120" s="848"/>
      <c r="BC120" s="848"/>
      <c r="BD120" s="848"/>
      <c r="BE120" s="848"/>
      <c r="BF120" s="848"/>
      <c r="BG120" s="848"/>
      <c r="BH120" s="848"/>
      <c r="BI120" s="848"/>
      <c r="BJ120" s="848"/>
      <c r="BK120" s="848"/>
      <c r="BL120" s="848"/>
      <c r="BM120" s="848"/>
      <c r="BN120" s="848"/>
      <c r="BO120" s="848"/>
      <c r="BP120" s="849"/>
      <c r="BQ120" s="904">
        <v>18443463</v>
      </c>
      <c r="BR120" s="885"/>
      <c r="BS120" s="885"/>
      <c r="BT120" s="885"/>
      <c r="BU120" s="885"/>
      <c r="BV120" s="885">
        <v>21386134</v>
      </c>
      <c r="BW120" s="885"/>
      <c r="BX120" s="885"/>
      <c r="BY120" s="885"/>
      <c r="BZ120" s="885"/>
      <c r="CA120" s="885">
        <v>24611630</v>
      </c>
      <c r="CB120" s="885"/>
      <c r="CC120" s="885"/>
      <c r="CD120" s="885"/>
      <c r="CE120" s="885"/>
      <c r="CF120" s="909">
        <v>33.9</v>
      </c>
      <c r="CG120" s="910"/>
      <c r="CH120" s="910"/>
      <c r="CI120" s="910"/>
      <c r="CJ120" s="910"/>
      <c r="CK120" s="911" t="s">
        <v>460</v>
      </c>
      <c r="CL120" s="895"/>
      <c r="CM120" s="895"/>
      <c r="CN120" s="895"/>
      <c r="CO120" s="896"/>
      <c r="CP120" s="915" t="s">
        <v>461</v>
      </c>
      <c r="CQ120" s="916"/>
      <c r="CR120" s="916"/>
      <c r="CS120" s="916"/>
      <c r="CT120" s="916"/>
      <c r="CU120" s="916"/>
      <c r="CV120" s="916"/>
      <c r="CW120" s="916"/>
      <c r="CX120" s="916"/>
      <c r="CY120" s="916"/>
      <c r="CZ120" s="916"/>
      <c r="DA120" s="916"/>
      <c r="DB120" s="916"/>
      <c r="DC120" s="916"/>
      <c r="DD120" s="916"/>
      <c r="DE120" s="916"/>
      <c r="DF120" s="917"/>
      <c r="DG120" s="904">
        <v>19148733</v>
      </c>
      <c r="DH120" s="885"/>
      <c r="DI120" s="885"/>
      <c r="DJ120" s="885"/>
      <c r="DK120" s="885"/>
      <c r="DL120" s="885">
        <v>18441684</v>
      </c>
      <c r="DM120" s="885"/>
      <c r="DN120" s="885"/>
      <c r="DO120" s="885"/>
      <c r="DP120" s="885"/>
      <c r="DQ120" s="885">
        <v>15967979</v>
      </c>
      <c r="DR120" s="885"/>
      <c r="DS120" s="885"/>
      <c r="DT120" s="885"/>
      <c r="DU120" s="885"/>
      <c r="DV120" s="886">
        <v>22</v>
      </c>
      <c r="DW120" s="886"/>
      <c r="DX120" s="886"/>
      <c r="DY120" s="886"/>
      <c r="DZ120" s="887"/>
    </row>
    <row r="121" spans="1:130" s="246" customFormat="1" ht="26.25" customHeight="1">
      <c r="A121" s="860"/>
      <c r="B121" s="861"/>
      <c r="C121" s="906" t="s">
        <v>462</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432</v>
      </c>
      <c r="AB121" s="820"/>
      <c r="AC121" s="820"/>
      <c r="AD121" s="820"/>
      <c r="AE121" s="821"/>
      <c r="AF121" s="822" t="s">
        <v>432</v>
      </c>
      <c r="AG121" s="820"/>
      <c r="AH121" s="820"/>
      <c r="AI121" s="820"/>
      <c r="AJ121" s="821"/>
      <c r="AK121" s="822" t="s">
        <v>432</v>
      </c>
      <c r="AL121" s="820"/>
      <c r="AM121" s="820"/>
      <c r="AN121" s="820"/>
      <c r="AO121" s="821"/>
      <c r="AP121" s="867" t="s">
        <v>432</v>
      </c>
      <c r="AQ121" s="868"/>
      <c r="AR121" s="868"/>
      <c r="AS121" s="868"/>
      <c r="AT121" s="869"/>
      <c r="AU121" s="929"/>
      <c r="AV121" s="930"/>
      <c r="AW121" s="930"/>
      <c r="AX121" s="930"/>
      <c r="AY121" s="931"/>
      <c r="AZ121" s="855" t="s">
        <v>463</v>
      </c>
      <c r="BA121" s="790"/>
      <c r="BB121" s="790"/>
      <c r="BC121" s="790"/>
      <c r="BD121" s="790"/>
      <c r="BE121" s="790"/>
      <c r="BF121" s="790"/>
      <c r="BG121" s="790"/>
      <c r="BH121" s="790"/>
      <c r="BI121" s="790"/>
      <c r="BJ121" s="790"/>
      <c r="BK121" s="790"/>
      <c r="BL121" s="790"/>
      <c r="BM121" s="790"/>
      <c r="BN121" s="790"/>
      <c r="BO121" s="790"/>
      <c r="BP121" s="791"/>
      <c r="BQ121" s="856">
        <v>22852481</v>
      </c>
      <c r="BR121" s="857"/>
      <c r="BS121" s="857"/>
      <c r="BT121" s="857"/>
      <c r="BU121" s="857"/>
      <c r="BV121" s="857">
        <v>20061750</v>
      </c>
      <c r="BW121" s="857"/>
      <c r="BX121" s="857"/>
      <c r="BY121" s="857"/>
      <c r="BZ121" s="857"/>
      <c r="CA121" s="857">
        <v>18094069</v>
      </c>
      <c r="CB121" s="857"/>
      <c r="CC121" s="857"/>
      <c r="CD121" s="857"/>
      <c r="CE121" s="857"/>
      <c r="CF121" s="918">
        <v>24.9</v>
      </c>
      <c r="CG121" s="919"/>
      <c r="CH121" s="919"/>
      <c r="CI121" s="919"/>
      <c r="CJ121" s="919"/>
      <c r="CK121" s="912"/>
      <c r="CL121" s="898"/>
      <c r="CM121" s="898"/>
      <c r="CN121" s="898"/>
      <c r="CO121" s="899"/>
      <c r="CP121" s="878" t="s">
        <v>464</v>
      </c>
      <c r="CQ121" s="879"/>
      <c r="CR121" s="879"/>
      <c r="CS121" s="879"/>
      <c r="CT121" s="879"/>
      <c r="CU121" s="879"/>
      <c r="CV121" s="879"/>
      <c r="CW121" s="879"/>
      <c r="CX121" s="879"/>
      <c r="CY121" s="879"/>
      <c r="CZ121" s="879"/>
      <c r="DA121" s="879"/>
      <c r="DB121" s="879"/>
      <c r="DC121" s="879"/>
      <c r="DD121" s="879"/>
      <c r="DE121" s="879"/>
      <c r="DF121" s="880"/>
      <c r="DG121" s="856">
        <v>8314476</v>
      </c>
      <c r="DH121" s="857"/>
      <c r="DI121" s="857"/>
      <c r="DJ121" s="857"/>
      <c r="DK121" s="857"/>
      <c r="DL121" s="857">
        <v>7889221</v>
      </c>
      <c r="DM121" s="857"/>
      <c r="DN121" s="857"/>
      <c r="DO121" s="857"/>
      <c r="DP121" s="857"/>
      <c r="DQ121" s="857">
        <v>7419975</v>
      </c>
      <c r="DR121" s="857"/>
      <c r="DS121" s="857"/>
      <c r="DT121" s="857"/>
      <c r="DU121" s="857"/>
      <c r="DV121" s="834">
        <v>10.199999999999999</v>
      </c>
      <c r="DW121" s="834"/>
      <c r="DX121" s="834"/>
      <c r="DY121" s="834"/>
      <c r="DZ121" s="835"/>
    </row>
    <row r="122" spans="1:130" s="246" customFormat="1" ht="26.25" customHeight="1">
      <c r="A122" s="860"/>
      <c r="B122" s="861"/>
      <c r="C122" s="864" t="s">
        <v>444</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432</v>
      </c>
      <c r="AB122" s="820"/>
      <c r="AC122" s="820"/>
      <c r="AD122" s="820"/>
      <c r="AE122" s="821"/>
      <c r="AF122" s="822" t="s">
        <v>432</v>
      </c>
      <c r="AG122" s="820"/>
      <c r="AH122" s="820"/>
      <c r="AI122" s="820"/>
      <c r="AJ122" s="821"/>
      <c r="AK122" s="822" t="s">
        <v>432</v>
      </c>
      <c r="AL122" s="820"/>
      <c r="AM122" s="820"/>
      <c r="AN122" s="820"/>
      <c r="AO122" s="821"/>
      <c r="AP122" s="867" t="s">
        <v>432</v>
      </c>
      <c r="AQ122" s="868"/>
      <c r="AR122" s="868"/>
      <c r="AS122" s="868"/>
      <c r="AT122" s="869"/>
      <c r="AU122" s="929"/>
      <c r="AV122" s="930"/>
      <c r="AW122" s="930"/>
      <c r="AX122" s="930"/>
      <c r="AY122" s="931"/>
      <c r="AZ122" s="922" t="s">
        <v>465</v>
      </c>
      <c r="BA122" s="923"/>
      <c r="BB122" s="923"/>
      <c r="BC122" s="923"/>
      <c r="BD122" s="923"/>
      <c r="BE122" s="923"/>
      <c r="BF122" s="923"/>
      <c r="BG122" s="923"/>
      <c r="BH122" s="923"/>
      <c r="BI122" s="923"/>
      <c r="BJ122" s="923"/>
      <c r="BK122" s="923"/>
      <c r="BL122" s="923"/>
      <c r="BM122" s="923"/>
      <c r="BN122" s="923"/>
      <c r="BO122" s="923"/>
      <c r="BP122" s="924"/>
      <c r="BQ122" s="925">
        <v>79119797</v>
      </c>
      <c r="BR122" s="888"/>
      <c r="BS122" s="888"/>
      <c r="BT122" s="888"/>
      <c r="BU122" s="888"/>
      <c r="BV122" s="888">
        <v>78194161</v>
      </c>
      <c r="BW122" s="888"/>
      <c r="BX122" s="888"/>
      <c r="BY122" s="888"/>
      <c r="BZ122" s="888"/>
      <c r="CA122" s="888">
        <v>77870388</v>
      </c>
      <c r="CB122" s="888"/>
      <c r="CC122" s="888"/>
      <c r="CD122" s="888"/>
      <c r="CE122" s="888"/>
      <c r="CF122" s="889">
        <v>107.3</v>
      </c>
      <c r="CG122" s="890"/>
      <c r="CH122" s="890"/>
      <c r="CI122" s="890"/>
      <c r="CJ122" s="890"/>
      <c r="CK122" s="912"/>
      <c r="CL122" s="898"/>
      <c r="CM122" s="898"/>
      <c r="CN122" s="898"/>
      <c r="CO122" s="899"/>
      <c r="CP122" s="878"/>
      <c r="CQ122" s="879"/>
      <c r="CR122" s="879"/>
      <c r="CS122" s="879"/>
      <c r="CT122" s="879"/>
      <c r="CU122" s="879"/>
      <c r="CV122" s="879"/>
      <c r="CW122" s="879"/>
      <c r="CX122" s="879"/>
      <c r="CY122" s="879"/>
      <c r="CZ122" s="879"/>
      <c r="DA122" s="879"/>
      <c r="DB122" s="879"/>
      <c r="DC122" s="879"/>
      <c r="DD122" s="879"/>
      <c r="DE122" s="879"/>
      <c r="DF122" s="880"/>
      <c r="DG122" s="856"/>
      <c r="DH122" s="857"/>
      <c r="DI122" s="857"/>
      <c r="DJ122" s="857"/>
      <c r="DK122" s="857"/>
      <c r="DL122" s="857"/>
      <c r="DM122" s="857"/>
      <c r="DN122" s="857"/>
      <c r="DO122" s="857"/>
      <c r="DP122" s="857"/>
      <c r="DQ122" s="857"/>
      <c r="DR122" s="857"/>
      <c r="DS122" s="857"/>
      <c r="DT122" s="857"/>
      <c r="DU122" s="857"/>
      <c r="DV122" s="834"/>
      <c r="DW122" s="834"/>
      <c r="DX122" s="834"/>
      <c r="DY122" s="834"/>
      <c r="DZ122" s="835"/>
    </row>
    <row r="123" spans="1:130" s="246" customFormat="1" ht="26.25" customHeight="1">
      <c r="A123" s="860"/>
      <c r="B123" s="861"/>
      <c r="C123" s="864" t="s">
        <v>450</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143450</v>
      </c>
      <c r="AB123" s="820"/>
      <c r="AC123" s="820"/>
      <c r="AD123" s="820"/>
      <c r="AE123" s="821"/>
      <c r="AF123" s="822">
        <v>124616</v>
      </c>
      <c r="AG123" s="820"/>
      <c r="AH123" s="820"/>
      <c r="AI123" s="820"/>
      <c r="AJ123" s="821"/>
      <c r="AK123" s="822">
        <v>133516</v>
      </c>
      <c r="AL123" s="820"/>
      <c r="AM123" s="820"/>
      <c r="AN123" s="820"/>
      <c r="AO123" s="821"/>
      <c r="AP123" s="867">
        <v>0.2</v>
      </c>
      <c r="AQ123" s="868"/>
      <c r="AR123" s="868"/>
      <c r="AS123" s="868"/>
      <c r="AT123" s="869"/>
      <c r="AU123" s="932"/>
      <c r="AV123" s="933"/>
      <c r="AW123" s="933"/>
      <c r="AX123" s="933"/>
      <c r="AY123" s="933"/>
      <c r="AZ123" s="277" t="s">
        <v>189</v>
      </c>
      <c r="BA123" s="277"/>
      <c r="BB123" s="277"/>
      <c r="BC123" s="277"/>
      <c r="BD123" s="277"/>
      <c r="BE123" s="277"/>
      <c r="BF123" s="277"/>
      <c r="BG123" s="277"/>
      <c r="BH123" s="277"/>
      <c r="BI123" s="277"/>
      <c r="BJ123" s="277"/>
      <c r="BK123" s="277"/>
      <c r="BL123" s="277"/>
      <c r="BM123" s="277"/>
      <c r="BN123" s="277"/>
      <c r="BO123" s="920" t="s">
        <v>466</v>
      </c>
      <c r="BP123" s="921"/>
      <c r="BQ123" s="875">
        <v>120415741</v>
      </c>
      <c r="BR123" s="876"/>
      <c r="BS123" s="876"/>
      <c r="BT123" s="876"/>
      <c r="BU123" s="876"/>
      <c r="BV123" s="876">
        <v>119642045</v>
      </c>
      <c r="BW123" s="876"/>
      <c r="BX123" s="876"/>
      <c r="BY123" s="876"/>
      <c r="BZ123" s="876"/>
      <c r="CA123" s="876">
        <v>120576087</v>
      </c>
      <c r="CB123" s="876"/>
      <c r="CC123" s="876"/>
      <c r="CD123" s="876"/>
      <c r="CE123" s="876"/>
      <c r="CF123" s="786"/>
      <c r="CG123" s="787"/>
      <c r="CH123" s="787"/>
      <c r="CI123" s="787"/>
      <c r="CJ123" s="877"/>
      <c r="CK123" s="912"/>
      <c r="CL123" s="898"/>
      <c r="CM123" s="898"/>
      <c r="CN123" s="898"/>
      <c r="CO123" s="899"/>
      <c r="CP123" s="878"/>
      <c r="CQ123" s="879"/>
      <c r="CR123" s="879"/>
      <c r="CS123" s="879"/>
      <c r="CT123" s="879"/>
      <c r="CU123" s="879"/>
      <c r="CV123" s="879"/>
      <c r="CW123" s="879"/>
      <c r="CX123" s="879"/>
      <c r="CY123" s="879"/>
      <c r="CZ123" s="879"/>
      <c r="DA123" s="879"/>
      <c r="DB123" s="879"/>
      <c r="DC123" s="879"/>
      <c r="DD123" s="879"/>
      <c r="DE123" s="879"/>
      <c r="DF123" s="880"/>
      <c r="DG123" s="819"/>
      <c r="DH123" s="820"/>
      <c r="DI123" s="820"/>
      <c r="DJ123" s="820"/>
      <c r="DK123" s="821"/>
      <c r="DL123" s="822"/>
      <c r="DM123" s="820"/>
      <c r="DN123" s="820"/>
      <c r="DO123" s="820"/>
      <c r="DP123" s="821"/>
      <c r="DQ123" s="822"/>
      <c r="DR123" s="820"/>
      <c r="DS123" s="820"/>
      <c r="DT123" s="820"/>
      <c r="DU123" s="821"/>
      <c r="DV123" s="867"/>
      <c r="DW123" s="868"/>
      <c r="DX123" s="868"/>
      <c r="DY123" s="868"/>
      <c r="DZ123" s="869"/>
    </row>
    <row r="124" spans="1:130" s="246" customFormat="1" ht="26.25" customHeight="1" thickBot="1">
      <c r="A124" s="860"/>
      <c r="B124" s="861"/>
      <c r="C124" s="864" t="s">
        <v>453</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390</v>
      </c>
      <c r="AB124" s="820"/>
      <c r="AC124" s="820"/>
      <c r="AD124" s="820"/>
      <c r="AE124" s="821"/>
      <c r="AF124" s="822" t="s">
        <v>176</v>
      </c>
      <c r="AG124" s="820"/>
      <c r="AH124" s="820"/>
      <c r="AI124" s="820"/>
      <c r="AJ124" s="821"/>
      <c r="AK124" s="822" t="s">
        <v>176</v>
      </c>
      <c r="AL124" s="820"/>
      <c r="AM124" s="820"/>
      <c r="AN124" s="820"/>
      <c r="AO124" s="821"/>
      <c r="AP124" s="867" t="s">
        <v>390</v>
      </c>
      <c r="AQ124" s="868"/>
      <c r="AR124" s="868"/>
      <c r="AS124" s="868"/>
      <c r="AT124" s="869"/>
      <c r="AU124" s="870" t="s">
        <v>467</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176</v>
      </c>
      <c r="BR124" s="874"/>
      <c r="BS124" s="874"/>
      <c r="BT124" s="874"/>
      <c r="BU124" s="874"/>
      <c r="BV124" s="874" t="s">
        <v>176</v>
      </c>
      <c r="BW124" s="874"/>
      <c r="BX124" s="874"/>
      <c r="BY124" s="874"/>
      <c r="BZ124" s="874"/>
      <c r="CA124" s="874" t="s">
        <v>176</v>
      </c>
      <c r="CB124" s="874"/>
      <c r="CC124" s="874"/>
      <c r="CD124" s="874"/>
      <c r="CE124" s="874"/>
      <c r="CF124" s="764"/>
      <c r="CG124" s="765"/>
      <c r="CH124" s="765"/>
      <c r="CI124" s="765"/>
      <c r="CJ124" s="905"/>
      <c r="CK124" s="913"/>
      <c r="CL124" s="913"/>
      <c r="CM124" s="913"/>
      <c r="CN124" s="913"/>
      <c r="CO124" s="914"/>
      <c r="CP124" s="878" t="s">
        <v>468</v>
      </c>
      <c r="CQ124" s="879"/>
      <c r="CR124" s="879"/>
      <c r="CS124" s="879"/>
      <c r="CT124" s="879"/>
      <c r="CU124" s="879"/>
      <c r="CV124" s="879"/>
      <c r="CW124" s="879"/>
      <c r="CX124" s="879"/>
      <c r="CY124" s="879"/>
      <c r="CZ124" s="879"/>
      <c r="DA124" s="879"/>
      <c r="DB124" s="879"/>
      <c r="DC124" s="879"/>
      <c r="DD124" s="879"/>
      <c r="DE124" s="879"/>
      <c r="DF124" s="880"/>
      <c r="DG124" s="802" t="s">
        <v>390</v>
      </c>
      <c r="DH124" s="803"/>
      <c r="DI124" s="803"/>
      <c r="DJ124" s="803"/>
      <c r="DK124" s="804"/>
      <c r="DL124" s="805" t="s">
        <v>176</v>
      </c>
      <c r="DM124" s="803"/>
      <c r="DN124" s="803"/>
      <c r="DO124" s="803"/>
      <c r="DP124" s="804"/>
      <c r="DQ124" s="805" t="s">
        <v>176</v>
      </c>
      <c r="DR124" s="803"/>
      <c r="DS124" s="803"/>
      <c r="DT124" s="803"/>
      <c r="DU124" s="804"/>
      <c r="DV124" s="891" t="s">
        <v>176</v>
      </c>
      <c r="DW124" s="892"/>
      <c r="DX124" s="892"/>
      <c r="DY124" s="892"/>
      <c r="DZ124" s="893"/>
    </row>
    <row r="125" spans="1:130" s="246" customFormat="1" ht="26.25" customHeight="1">
      <c r="A125" s="860"/>
      <c r="B125" s="861"/>
      <c r="C125" s="864" t="s">
        <v>455</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176</v>
      </c>
      <c r="AB125" s="820"/>
      <c r="AC125" s="820"/>
      <c r="AD125" s="820"/>
      <c r="AE125" s="821"/>
      <c r="AF125" s="822" t="s">
        <v>390</v>
      </c>
      <c r="AG125" s="820"/>
      <c r="AH125" s="820"/>
      <c r="AI125" s="820"/>
      <c r="AJ125" s="821"/>
      <c r="AK125" s="822" t="s">
        <v>390</v>
      </c>
      <c r="AL125" s="820"/>
      <c r="AM125" s="820"/>
      <c r="AN125" s="820"/>
      <c r="AO125" s="821"/>
      <c r="AP125" s="867" t="s">
        <v>390</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469</v>
      </c>
      <c r="CL125" s="895"/>
      <c r="CM125" s="895"/>
      <c r="CN125" s="895"/>
      <c r="CO125" s="896"/>
      <c r="CP125" s="903" t="s">
        <v>470</v>
      </c>
      <c r="CQ125" s="848"/>
      <c r="CR125" s="848"/>
      <c r="CS125" s="848"/>
      <c r="CT125" s="848"/>
      <c r="CU125" s="848"/>
      <c r="CV125" s="848"/>
      <c r="CW125" s="848"/>
      <c r="CX125" s="848"/>
      <c r="CY125" s="848"/>
      <c r="CZ125" s="848"/>
      <c r="DA125" s="848"/>
      <c r="DB125" s="848"/>
      <c r="DC125" s="848"/>
      <c r="DD125" s="848"/>
      <c r="DE125" s="848"/>
      <c r="DF125" s="849"/>
      <c r="DG125" s="904" t="s">
        <v>390</v>
      </c>
      <c r="DH125" s="885"/>
      <c r="DI125" s="885"/>
      <c r="DJ125" s="885"/>
      <c r="DK125" s="885"/>
      <c r="DL125" s="885" t="s">
        <v>390</v>
      </c>
      <c r="DM125" s="885"/>
      <c r="DN125" s="885"/>
      <c r="DO125" s="885"/>
      <c r="DP125" s="885"/>
      <c r="DQ125" s="885" t="s">
        <v>176</v>
      </c>
      <c r="DR125" s="885"/>
      <c r="DS125" s="885"/>
      <c r="DT125" s="885"/>
      <c r="DU125" s="885"/>
      <c r="DV125" s="886" t="s">
        <v>390</v>
      </c>
      <c r="DW125" s="886"/>
      <c r="DX125" s="886"/>
      <c r="DY125" s="886"/>
      <c r="DZ125" s="887"/>
    </row>
    <row r="126" spans="1:130" s="246" customFormat="1" ht="26.25" customHeight="1" thickBot="1">
      <c r="A126" s="860"/>
      <c r="B126" s="861"/>
      <c r="C126" s="864" t="s">
        <v>457</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176</v>
      </c>
      <c r="AB126" s="820"/>
      <c r="AC126" s="820"/>
      <c r="AD126" s="820"/>
      <c r="AE126" s="821"/>
      <c r="AF126" s="822">
        <v>200</v>
      </c>
      <c r="AG126" s="820"/>
      <c r="AH126" s="820"/>
      <c r="AI126" s="820"/>
      <c r="AJ126" s="821"/>
      <c r="AK126" s="822" t="s">
        <v>176</v>
      </c>
      <c r="AL126" s="820"/>
      <c r="AM126" s="820"/>
      <c r="AN126" s="820"/>
      <c r="AO126" s="821"/>
      <c r="AP126" s="867" t="s">
        <v>390</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471</v>
      </c>
      <c r="CQ126" s="790"/>
      <c r="CR126" s="790"/>
      <c r="CS126" s="790"/>
      <c r="CT126" s="790"/>
      <c r="CU126" s="790"/>
      <c r="CV126" s="790"/>
      <c r="CW126" s="790"/>
      <c r="CX126" s="790"/>
      <c r="CY126" s="790"/>
      <c r="CZ126" s="790"/>
      <c r="DA126" s="790"/>
      <c r="DB126" s="790"/>
      <c r="DC126" s="790"/>
      <c r="DD126" s="790"/>
      <c r="DE126" s="790"/>
      <c r="DF126" s="791"/>
      <c r="DG126" s="856">
        <v>196158</v>
      </c>
      <c r="DH126" s="857"/>
      <c r="DI126" s="857"/>
      <c r="DJ126" s="857"/>
      <c r="DK126" s="857"/>
      <c r="DL126" s="857" t="s">
        <v>176</v>
      </c>
      <c r="DM126" s="857"/>
      <c r="DN126" s="857"/>
      <c r="DO126" s="857"/>
      <c r="DP126" s="857"/>
      <c r="DQ126" s="857" t="s">
        <v>390</v>
      </c>
      <c r="DR126" s="857"/>
      <c r="DS126" s="857"/>
      <c r="DT126" s="857"/>
      <c r="DU126" s="857"/>
      <c r="DV126" s="834" t="s">
        <v>176</v>
      </c>
      <c r="DW126" s="834"/>
      <c r="DX126" s="834"/>
      <c r="DY126" s="834"/>
      <c r="DZ126" s="835"/>
    </row>
    <row r="127" spans="1:130" s="246" customFormat="1" ht="26.25" customHeight="1">
      <c r="A127" s="862"/>
      <c r="B127" s="863"/>
      <c r="C127" s="881" t="s">
        <v>472</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100120</v>
      </c>
      <c r="AB127" s="820"/>
      <c r="AC127" s="820"/>
      <c r="AD127" s="820"/>
      <c r="AE127" s="821"/>
      <c r="AF127" s="822">
        <v>111562</v>
      </c>
      <c r="AG127" s="820"/>
      <c r="AH127" s="820"/>
      <c r="AI127" s="820"/>
      <c r="AJ127" s="821"/>
      <c r="AK127" s="822">
        <v>105069</v>
      </c>
      <c r="AL127" s="820"/>
      <c r="AM127" s="820"/>
      <c r="AN127" s="820"/>
      <c r="AO127" s="821"/>
      <c r="AP127" s="867">
        <v>0.1</v>
      </c>
      <c r="AQ127" s="868"/>
      <c r="AR127" s="868"/>
      <c r="AS127" s="868"/>
      <c r="AT127" s="869"/>
      <c r="AU127" s="282"/>
      <c r="AV127" s="282"/>
      <c r="AW127" s="282"/>
      <c r="AX127" s="884" t="s">
        <v>473</v>
      </c>
      <c r="AY127" s="852"/>
      <c r="AZ127" s="852"/>
      <c r="BA127" s="852"/>
      <c r="BB127" s="852"/>
      <c r="BC127" s="852"/>
      <c r="BD127" s="852"/>
      <c r="BE127" s="853"/>
      <c r="BF127" s="851" t="s">
        <v>474</v>
      </c>
      <c r="BG127" s="852"/>
      <c r="BH127" s="852"/>
      <c r="BI127" s="852"/>
      <c r="BJ127" s="852"/>
      <c r="BK127" s="852"/>
      <c r="BL127" s="853"/>
      <c r="BM127" s="851" t="s">
        <v>475</v>
      </c>
      <c r="BN127" s="852"/>
      <c r="BO127" s="852"/>
      <c r="BP127" s="852"/>
      <c r="BQ127" s="852"/>
      <c r="BR127" s="852"/>
      <c r="BS127" s="853"/>
      <c r="BT127" s="851" t="s">
        <v>476</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477</v>
      </c>
      <c r="CQ127" s="790"/>
      <c r="CR127" s="790"/>
      <c r="CS127" s="790"/>
      <c r="CT127" s="790"/>
      <c r="CU127" s="790"/>
      <c r="CV127" s="790"/>
      <c r="CW127" s="790"/>
      <c r="CX127" s="790"/>
      <c r="CY127" s="790"/>
      <c r="CZ127" s="790"/>
      <c r="DA127" s="790"/>
      <c r="DB127" s="790"/>
      <c r="DC127" s="790"/>
      <c r="DD127" s="790"/>
      <c r="DE127" s="790"/>
      <c r="DF127" s="791"/>
      <c r="DG127" s="856" t="s">
        <v>390</v>
      </c>
      <c r="DH127" s="857"/>
      <c r="DI127" s="857"/>
      <c r="DJ127" s="857"/>
      <c r="DK127" s="857"/>
      <c r="DL127" s="857" t="s">
        <v>176</v>
      </c>
      <c r="DM127" s="857"/>
      <c r="DN127" s="857"/>
      <c r="DO127" s="857"/>
      <c r="DP127" s="857"/>
      <c r="DQ127" s="857" t="s">
        <v>390</v>
      </c>
      <c r="DR127" s="857"/>
      <c r="DS127" s="857"/>
      <c r="DT127" s="857"/>
      <c r="DU127" s="857"/>
      <c r="DV127" s="834" t="s">
        <v>176</v>
      </c>
      <c r="DW127" s="834"/>
      <c r="DX127" s="834"/>
      <c r="DY127" s="834"/>
      <c r="DZ127" s="835"/>
    </row>
    <row r="128" spans="1:130" s="246" customFormat="1" ht="26.25" customHeight="1" thickBot="1">
      <c r="A128" s="836" t="s">
        <v>478</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479</v>
      </c>
      <c r="X128" s="838"/>
      <c r="Y128" s="838"/>
      <c r="Z128" s="839"/>
      <c r="AA128" s="840">
        <v>2260653</v>
      </c>
      <c r="AB128" s="841"/>
      <c r="AC128" s="841"/>
      <c r="AD128" s="841"/>
      <c r="AE128" s="842"/>
      <c r="AF128" s="843">
        <v>1617518</v>
      </c>
      <c r="AG128" s="841"/>
      <c r="AH128" s="841"/>
      <c r="AI128" s="841"/>
      <c r="AJ128" s="842"/>
      <c r="AK128" s="843">
        <v>1335047</v>
      </c>
      <c r="AL128" s="841"/>
      <c r="AM128" s="841"/>
      <c r="AN128" s="841"/>
      <c r="AO128" s="842"/>
      <c r="AP128" s="844"/>
      <c r="AQ128" s="845"/>
      <c r="AR128" s="845"/>
      <c r="AS128" s="845"/>
      <c r="AT128" s="846"/>
      <c r="AU128" s="282"/>
      <c r="AV128" s="282"/>
      <c r="AW128" s="282"/>
      <c r="AX128" s="847" t="s">
        <v>480</v>
      </c>
      <c r="AY128" s="848"/>
      <c r="AZ128" s="848"/>
      <c r="BA128" s="848"/>
      <c r="BB128" s="848"/>
      <c r="BC128" s="848"/>
      <c r="BD128" s="848"/>
      <c r="BE128" s="849"/>
      <c r="BF128" s="826" t="s">
        <v>390</v>
      </c>
      <c r="BG128" s="827"/>
      <c r="BH128" s="827"/>
      <c r="BI128" s="827"/>
      <c r="BJ128" s="827"/>
      <c r="BK128" s="827"/>
      <c r="BL128" s="850"/>
      <c r="BM128" s="826">
        <v>11.25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481</v>
      </c>
      <c r="CQ128" s="768"/>
      <c r="CR128" s="768"/>
      <c r="CS128" s="768"/>
      <c r="CT128" s="768"/>
      <c r="CU128" s="768"/>
      <c r="CV128" s="768"/>
      <c r="CW128" s="768"/>
      <c r="CX128" s="768"/>
      <c r="CY128" s="768"/>
      <c r="CZ128" s="768"/>
      <c r="DA128" s="768"/>
      <c r="DB128" s="768"/>
      <c r="DC128" s="768"/>
      <c r="DD128" s="768"/>
      <c r="DE128" s="768"/>
      <c r="DF128" s="769"/>
      <c r="DG128" s="830" t="s">
        <v>176</v>
      </c>
      <c r="DH128" s="831"/>
      <c r="DI128" s="831"/>
      <c r="DJ128" s="831"/>
      <c r="DK128" s="831"/>
      <c r="DL128" s="831" t="s">
        <v>176</v>
      </c>
      <c r="DM128" s="831"/>
      <c r="DN128" s="831"/>
      <c r="DO128" s="831"/>
      <c r="DP128" s="831"/>
      <c r="DQ128" s="831" t="s">
        <v>176</v>
      </c>
      <c r="DR128" s="831"/>
      <c r="DS128" s="831"/>
      <c r="DT128" s="831"/>
      <c r="DU128" s="831"/>
      <c r="DV128" s="832" t="s">
        <v>390</v>
      </c>
      <c r="DW128" s="832"/>
      <c r="DX128" s="832"/>
      <c r="DY128" s="832"/>
      <c r="DZ128" s="833"/>
    </row>
    <row r="129" spans="1:131" s="246" customFormat="1" ht="26.25" customHeight="1">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482</v>
      </c>
      <c r="X129" s="817"/>
      <c r="Y129" s="817"/>
      <c r="Z129" s="818"/>
      <c r="AA129" s="819">
        <v>77188344</v>
      </c>
      <c r="AB129" s="820"/>
      <c r="AC129" s="820"/>
      <c r="AD129" s="820"/>
      <c r="AE129" s="821"/>
      <c r="AF129" s="822">
        <v>78603966</v>
      </c>
      <c r="AG129" s="820"/>
      <c r="AH129" s="820"/>
      <c r="AI129" s="820"/>
      <c r="AJ129" s="821"/>
      <c r="AK129" s="822">
        <v>79400416</v>
      </c>
      <c r="AL129" s="820"/>
      <c r="AM129" s="820"/>
      <c r="AN129" s="820"/>
      <c r="AO129" s="821"/>
      <c r="AP129" s="823"/>
      <c r="AQ129" s="824"/>
      <c r="AR129" s="824"/>
      <c r="AS129" s="824"/>
      <c r="AT129" s="825"/>
      <c r="AU129" s="284"/>
      <c r="AV129" s="284"/>
      <c r="AW129" s="284"/>
      <c r="AX129" s="789" t="s">
        <v>483</v>
      </c>
      <c r="AY129" s="790"/>
      <c r="AZ129" s="790"/>
      <c r="BA129" s="790"/>
      <c r="BB129" s="790"/>
      <c r="BC129" s="790"/>
      <c r="BD129" s="790"/>
      <c r="BE129" s="791"/>
      <c r="BF129" s="809" t="s">
        <v>176</v>
      </c>
      <c r="BG129" s="810"/>
      <c r="BH129" s="810"/>
      <c r="BI129" s="810"/>
      <c r="BJ129" s="810"/>
      <c r="BK129" s="810"/>
      <c r="BL129" s="811"/>
      <c r="BM129" s="809">
        <v>16.25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484</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485</v>
      </c>
      <c r="X130" s="817"/>
      <c r="Y130" s="817"/>
      <c r="Z130" s="818"/>
      <c r="AA130" s="819">
        <v>6678697</v>
      </c>
      <c r="AB130" s="820"/>
      <c r="AC130" s="820"/>
      <c r="AD130" s="820"/>
      <c r="AE130" s="821"/>
      <c r="AF130" s="822">
        <v>6889152</v>
      </c>
      <c r="AG130" s="820"/>
      <c r="AH130" s="820"/>
      <c r="AI130" s="820"/>
      <c r="AJ130" s="821"/>
      <c r="AK130" s="822">
        <v>6859869</v>
      </c>
      <c r="AL130" s="820"/>
      <c r="AM130" s="820"/>
      <c r="AN130" s="820"/>
      <c r="AO130" s="821"/>
      <c r="AP130" s="823"/>
      <c r="AQ130" s="824"/>
      <c r="AR130" s="824"/>
      <c r="AS130" s="824"/>
      <c r="AT130" s="825"/>
      <c r="AU130" s="284"/>
      <c r="AV130" s="284"/>
      <c r="AW130" s="284"/>
      <c r="AX130" s="789" t="s">
        <v>486</v>
      </c>
      <c r="AY130" s="790"/>
      <c r="AZ130" s="790"/>
      <c r="BA130" s="790"/>
      <c r="BB130" s="790"/>
      <c r="BC130" s="790"/>
      <c r="BD130" s="790"/>
      <c r="BE130" s="791"/>
      <c r="BF130" s="792">
        <v>-0.3</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487</v>
      </c>
      <c r="X131" s="800"/>
      <c r="Y131" s="800"/>
      <c r="Z131" s="801"/>
      <c r="AA131" s="802">
        <v>70509647</v>
      </c>
      <c r="AB131" s="803"/>
      <c r="AC131" s="803"/>
      <c r="AD131" s="803"/>
      <c r="AE131" s="804"/>
      <c r="AF131" s="805">
        <v>71714814</v>
      </c>
      <c r="AG131" s="803"/>
      <c r="AH131" s="803"/>
      <c r="AI131" s="803"/>
      <c r="AJ131" s="804"/>
      <c r="AK131" s="805">
        <v>72540547</v>
      </c>
      <c r="AL131" s="803"/>
      <c r="AM131" s="803"/>
      <c r="AN131" s="803"/>
      <c r="AO131" s="804"/>
      <c r="AP131" s="806"/>
      <c r="AQ131" s="807"/>
      <c r="AR131" s="807"/>
      <c r="AS131" s="807"/>
      <c r="AT131" s="808"/>
      <c r="AU131" s="284"/>
      <c r="AV131" s="284"/>
      <c r="AW131" s="284"/>
      <c r="AX131" s="767" t="s">
        <v>488</v>
      </c>
      <c r="AY131" s="768"/>
      <c r="AZ131" s="768"/>
      <c r="BA131" s="768"/>
      <c r="BB131" s="768"/>
      <c r="BC131" s="768"/>
      <c r="BD131" s="768"/>
      <c r="BE131" s="769"/>
      <c r="BF131" s="770" t="s">
        <v>176</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489</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490</v>
      </c>
      <c r="W132" s="780"/>
      <c r="X132" s="780"/>
      <c r="Y132" s="780"/>
      <c r="Z132" s="781"/>
      <c r="AA132" s="782">
        <v>-0.92744472300000003</v>
      </c>
      <c r="AB132" s="783"/>
      <c r="AC132" s="783"/>
      <c r="AD132" s="783"/>
      <c r="AE132" s="784"/>
      <c r="AF132" s="785">
        <v>-2.9073070999999999E-2</v>
      </c>
      <c r="AG132" s="783"/>
      <c r="AH132" s="783"/>
      <c r="AI132" s="783"/>
      <c r="AJ132" s="784"/>
      <c r="AK132" s="785">
        <v>-1.3259482E-2</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491</v>
      </c>
      <c r="W133" s="759"/>
      <c r="X133" s="759"/>
      <c r="Y133" s="759"/>
      <c r="Z133" s="760"/>
      <c r="AA133" s="761">
        <v>-1.3</v>
      </c>
      <c r="AB133" s="762"/>
      <c r="AC133" s="762"/>
      <c r="AD133" s="762"/>
      <c r="AE133" s="763"/>
      <c r="AF133" s="761">
        <v>-0.6</v>
      </c>
      <c r="AG133" s="762"/>
      <c r="AH133" s="762"/>
      <c r="AI133" s="762"/>
      <c r="AJ133" s="763"/>
      <c r="AK133" s="761">
        <v>-0.3</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FWzRejEwxBrX6TtWcxpbeM38c4b6IgoHK9moxJYR2IlXfDE6YBK8eKo1nX+5utG9vHHqaO28SXukSJfV+remKg==" saltValue="/AH8FV48UmuojVHi53qSN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492</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XLB9k51CAGE77MuGnmCGf13mcruxRd/V/3+XZti5/U4FNGFvhUnHEqATilMpy8ONybGzmW7KkVXd+Y2VgYxBmg==" saltValue="Z/deFeOqm6RGtHbHbfNn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2" zoomScale="85" zoomScaleNormal="8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JACDTZW7nq7CHeveYam0Nx2W37xNXJl5K5a1wi5O4pB/z0UYMvIWUaYac485nHWU7d48l2HRlCIfQZ4XD/2TxQ==" saltValue="1GzzQ76EJBabwFpAJjXp6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495</v>
      </c>
      <c r="AP7" s="303"/>
      <c r="AQ7" s="304" t="s">
        <v>496</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497</v>
      </c>
      <c r="AQ8" s="310" t="s">
        <v>498</v>
      </c>
      <c r="AR8" s="311" t="s">
        <v>499</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500</v>
      </c>
      <c r="AL9" s="1189"/>
      <c r="AM9" s="1189"/>
      <c r="AN9" s="1190"/>
      <c r="AO9" s="312">
        <v>21709504</v>
      </c>
      <c r="AP9" s="312">
        <v>50642</v>
      </c>
      <c r="AQ9" s="313">
        <v>56078</v>
      </c>
      <c r="AR9" s="314">
        <v>-9.6999999999999993</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501</v>
      </c>
      <c r="AL10" s="1189"/>
      <c r="AM10" s="1189"/>
      <c r="AN10" s="1190"/>
      <c r="AO10" s="315">
        <v>418541</v>
      </c>
      <c r="AP10" s="315">
        <v>976</v>
      </c>
      <c r="AQ10" s="316">
        <v>3491</v>
      </c>
      <c r="AR10" s="317">
        <v>-72</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502</v>
      </c>
      <c r="AL11" s="1189"/>
      <c r="AM11" s="1189"/>
      <c r="AN11" s="1190"/>
      <c r="AO11" s="315">
        <v>91950</v>
      </c>
      <c r="AP11" s="315">
        <v>214</v>
      </c>
      <c r="AQ11" s="316">
        <v>1563</v>
      </c>
      <c r="AR11" s="317">
        <v>-86.3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503</v>
      </c>
      <c r="AL12" s="1189"/>
      <c r="AM12" s="1189"/>
      <c r="AN12" s="1190"/>
      <c r="AO12" s="315">
        <v>402144</v>
      </c>
      <c r="AP12" s="315">
        <v>938</v>
      </c>
      <c r="AQ12" s="316">
        <v>910</v>
      </c>
      <c r="AR12" s="317">
        <v>3.1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504</v>
      </c>
      <c r="AL13" s="1189"/>
      <c r="AM13" s="1189"/>
      <c r="AN13" s="1190"/>
      <c r="AO13" s="315" t="s">
        <v>505</v>
      </c>
      <c r="AP13" s="315" t="s">
        <v>505</v>
      </c>
      <c r="AQ13" s="316" t="s">
        <v>505</v>
      </c>
      <c r="AR13" s="317" t="s">
        <v>505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506</v>
      </c>
      <c r="AL14" s="1189"/>
      <c r="AM14" s="1189"/>
      <c r="AN14" s="1190"/>
      <c r="AO14" s="315">
        <v>975858</v>
      </c>
      <c r="AP14" s="315">
        <v>2276</v>
      </c>
      <c r="AQ14" s="316">
        <v>2138</v>
      </c>
      <c r="AR14" s="317">
        <v>6.5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507</v>
      </c>
      <c r="AL15" s="1189"/>
      <c r="AM15" s="1189"/>
      <c r="AN15" s="1190"/>
      <c r="AO15" s="315">
        <v>383964</v>
      </c>
      <c r="AP15" s="315">
        <v>896</v>
      </c>
      <c r="AQ15" s="316">
        <v>1243</v>
      </c>
      <c r="AR15" s="317">
        <v>-27.9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508</v>
      </c>
      <c r="AL16" s="1192"/>
      <c r="AM16" s="1192"/>
      <c r="AN16" s="1193"/>
      <c r="AO16" s="315">
        <v>-1291004</v>
      </c>
      <c r="AP16" s="315">
        <v>-3012</v>
      </c>
      <c r="AQ16" s="316">
        <v>-4219</v>
      </c>
      <c r="AR16" s="317">
        <v>-28.6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189</v>
      </c>
      <c r="AL17" s="1192"/>
      <c r="AM17" s="1192"/>
      <c r="AN17" s="1193"/>
      <c r="AO17" s="315">
        <v>22690957</v>
      </c>
      <c r="AP17" s="315">
        <v>52932</v>
      </c>
      <c r="AQ17" s="316">
        <v>61203</v>
      </c>
      <c r="AR17" s="317">
        <v>-13.5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513</v>
      </c>
      <c r="AL21" s="1186"/>
      <c r="AM21" s="1186"/>
      <c r="AN21" s="1187"/>
      <c r="AO21" s="327">
        <v>4.96</v>
      </c>
      <c r="AP21" s="328">
        <v>6.02</v>
      </c>
      <c r="AQ21" s="329">
        <v>-1.06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514</v>
      </c>
      <c r="AL22" s="1186"/>
      <c r="AM22" s="1186"/>
      <c r="AN22" s="1187"/>
      <c r="AO22" s="332">
        <v>100.2</v>
      </c>
      <c r="AP22" s="333">
        <v>100.1</v>
      </c>
      <c r="AQ22" s="334">
        <v>0.1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495</v>
      </c>
      <c r="AP30" s="303"/>
      <c r="AQ30" s="304" t="s">
        <v>496</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497</v>
      </c>
      <c r="AQ31" s="310" t="s">
        <v>498</v>
      </c>
      <c r="AR31" s="311" t="s">
        <v>499</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518</v>
      </c>
      <c r="AL32" s="1177"/>
      <c r="AM32" s="1177"/>
      <c r="AN32" s="1178"/>
      <c r="AO32" s="342">
        <v>6627024</v>
      </c>
      <c r="AP32" s="342">
        <v>15459</v>
      </c>
      <c r="AQ32" s="343">
        <v>27020</v>
      </c>
      <c r="AR32" s="344">
        <v>-42.8</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519</v>
      </c>
      <c r="AL33" s="1177"/>
      <c r="AM33" s="1177"/>
      <c r="AN33" s="1178"/>
      <c r="AO33" s="342" t="s">
        <v>505</v>
      </c>
      <c r="AP33" s="342" t="s">
        <v>505</v>
      </c>
      <c r="AQ33" s="343" t="s">
        <v>505</v>
      </c>
      <c r="AR33" s="344" t="s">
        <v>505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520</v>
      </c>
      <c r="AL34" s="1177"/>
      <c r="AM34" s="1177"/>
      <c r="AN34" s="1178"/>
      <c r="AO34" s="342" t="s">
        <v>505</v>
      </c>
      <c r="AP34" s="342" t="s">
        <v>505</v>
      </c>
      <c r="AQ34" s="343">
        <v>28</v>
      </c>
      <c r="AR34" s="344" t="s">
        <v>505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521</v>
      </c>
      <c r="AL35" s="1177"/>
      <c r="AM35" s="1177"/>
      <c r="AN35" s="1178"/>
      <c r="AO35" s="342">
        <v>1171264</v>
      </c>
      <c r="AP35" s="342">
        <v>2732</v>
      </c>
      <c r="AQ35" s="343">
        <v>6255</v>
      </c>
      <c r="AR35" s="344">
        <v>-56.3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522</v>
      </c>
      <c r="AL36" s="1177"/>
      <c r="AM36" s="1177"/>
      <c r="AN36" s="1178"/>
      <c r="AO36" s="342">
        <v>148424</v>
      </c>
      <c r="AP36" s="342">
        <v>346</v>
      </c>
      <c r="AQ36" s="343">
        <v>683</v>
      </c>
      <c r="AR36" s="344">
        <v>-49.3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523</v>
      </c>
      <c r="AL37" s="1177"/>
      <c r="AM37" s="1177"/>
      <c r="AN37" s="1178"/>
      <c r="AO37" s="342">
        <v>238585</v>
      </c>
      <c r="AP37" s="342">
        <v>557</v>
      </c>
      <c r="AQ37" s="343">
        <v>1461</v>
      </c>
      <c r="AR37" s="344">
        <v>-61.9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524</v>
      </c>
      <c r="AL38" s="1180"/>
      <c r="AM38" s="1180"/>
      <c r="AN38" s="1181"/>
      <c r="AO38" s="345" t="s">
        <v>505</v>
      </c>
      <c r="AP38" s="345" t="s">
        <v>505</v>
      </c>
      <c r="AQ38" s="346">
        <v>0</v>
      </c>
      <c r="AR38" s="334" t="s">
        <v>505</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525</v>
      </c>
      <c r="AL39" s="1180"/>
      <c r="AM39" s="1180"/>
      <c r="AN39" s="1181"/>
      <c r="AO39" s="342">
        <v>-1335047</v>
      </c>
      <c r="AP39" s="342">
        <v>-3114</v>
      </c>
      <c r="AQ39" s="343">
        <v>-7551</v>
      </c>
      <c r="AR39" s="344">
        <v>-58.8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526</v>
      </c>
      <c r="AL40" s="1177"/>
      <c r="AM40" s="1177"/>
      <c r="AN40" s="1178"/>
      <c r="AO40" s="342">
        <v>-6859869</v>
      </c>
      <c r="AP40" s="342">
        <v>-16002</v>
      </c>
      <c r="AQ40" s="343">
        <v>-21721</v>
      </c>
      <c r="AR40" s="344">
        <v>-26.3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302</v>
      </c>
      <c r="AL41" s="1183"/>
      <c r="AM41" s="1183"/>
      <c r="AN41" s="1184"/>
      <c r="AO41" s="342">
        <v>-9619</v>
      </c>
      <c r="AP41" s="342">
        <v>-22</v>
      </c>
      <c r="AQ41" s="343">
        <v>6176</v>
      </c>
      <c r="AR41" s="344">
        <v>-100.4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495</v>
      </c>
      <c r="AN49" s="1171" t="s">
        <v>530</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531</v>
      </c>
      <c r="AO50" s="359" t="s">
        <v>532</v>
      </c>
      <c r="AP50" s="360" t="s">
        <v>533</v>
      </c>
      <c r="AQ50" s="361" t="s">
        <v>534</v>
      </c>
      <c r="AR50" s="362" t="s">
        <v>535</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13623091</v>
      </c>
      <c r="AN51" s="364">
        <v>31931</v>
      </c>
      <c r="AO51" s="365">
        <v>36.299999999999997</v>
      </c>
      <c r="AP51" s="366">
        <v>45117</v>
      </c>
      <c r="AQ51" s="367">
        <v>4.5999999999999996</v>
      </c>
      <c r="AR51" s="368">
        <v>31.7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8587286</v>
      </c>
      <c r="AN52" s="372">
        <v>20127</v>
      </c>
      <c r="AO52" s="373">
        <v>34.200000000000003</v>
      </c>
      <c r="AP52" s="374">
        <v>25589</v>
      </c>
      <c r="AQ52" s="375">
        <v>16.899999999999999</v>
      </c>
      <c r="AR52" s="376">
        <v>17.3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12095477</v>
      </c>
      <c r="AN53" s="364">
        <v>28331</v>
      </c>
      <c r="AO53" s="365">
        <v>-11.3</v>
      </c>
      <c r="AP53" s="366">
        <v>43532</v>
      </c>
      <c r="AQ53" s="367">
        <v>-3.5</v>
      </c>
      <c r="AR53" s="368">
        <v>-7.8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8212543</v>
      </c>
      <c r="AN54" s="372">
        <v>19236</v>
      </c>
      <c r="AO54" s="373">
        <v>-4.4000000000000004</v>
      </c>
      <c r="AP54" s="374">
        <v>25435</v>
      </c>
      <c r="AQ54" s="375">
        <v>-0.6</v>
      </c>
      <c r="AR54" s="376">
        <v>-3.8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9010155</v>
      </c>
      <c r="AN55" s="364">
        <v>21024</v>
      </c>
      <c r="AO55" s="365">
        <v>-25.8</v>
      </c>
      <c r="AP55" s="366">
        <v>39893</v>
      </c>
      <c r="AQ55" s="367">
        <v>-8.4</v>
      </c>
      <c r="AR55" s="368">
        <v>-17.399999999999999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6661168</v>
      </c>
      <c r="AN56" s="372">
        <v>15543</v>
      </c>
      <c r="AO56" s="373">
        <v>-19.2</v>
      </c>
      <c r="AP56" s="374">
        <v>26170</v>
      </c>
      <c r="AQ56" s="375">
        <v>2.9</v>
      </c>
      <c r="AR56" s="376">
        <v>-22.1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12529169</v>
      </c>
      <c r="AN57" s="364">
        <v>29223</v>
      </c>
      <c r="AO57" s="365">
        <v>39</v>
      </c>
      <c r="AP57" s="366">
        <v>41080</v>
      </c>
      <c r="AQ57" s="367">
        <v>3</v>
      </c>
      <c r="AR57" s="368">
        <v>36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7182692</v>
      </c>
      <c r="AN58" s="372">
        <v>16753</v>
      </c>
      <c r="AO58" s="373">
        <v>7.8</v>
      </c>
      <c r="AP58" s="374">
        <v>27265</v>
      </c>
      <c r="AQ58" s="375">
        <v>4.2</v>
      </c>
      <c r="AR58" s="376">
        <v>3.6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15262199</v>
      </c>
      <c r="AN59" s="364">
        <v>35602</v>
      </c>
      <c r="AO59" s="365">
        <v>21.8</v>
      </c>
      <c r="AP59" s="366">
        <v>33173</v>
      </c>
      <c r="AQ59" s="367">
        <v>-19.2</v>
      </c>
      <c r="AR59" s="368">
        <v>41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9491918</v>
      </c>
      <c r="AN60" s="372">
        <v>22142</v>
      </c>
      <c r="AO60" s="373">
        <v>32.200000000000003</v>
      </c>
      <c r="AP60" s="374">
        <v>20353</v>
      </c>
      <c r="AQ60" s="375">
        <v>-25.4</v>
      </c>
      <c r="AR60" s="376">
        <v>57.6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12504018</v>
      </c>
      <c r="AN61" s="379">
        <v>29222</v>
      </c>
      <c r="AO61" s="380">
        <v>12</v>
      </c>
      <c r="AP61" s="381">
        <v>40559</v>
      </c>
      <c r="AQ61" s="382">
        <v>-4.7</v>
      </c>
      <c r="AR61" s="368">
        <v>16.7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8027121</v>
      </c>
      <c r="AN62" s="372">
        <v>18760</v>
      </c>
      <c r="AO62" s="373">
        <v>10.1</v>
      </c>
      <c r="AP62" s="374">
        <v>24962</v>
      </c>
      <c r="AQ62" s="375">
        <v>-0.4</v>
      </c>
      <c r="AR62" s="376">
        <v>10.5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qS2tjFmJ2oWrBFm24BRE4Src8vVNaYA0bMW3Rmq7PYnyiF3FzN9XYTiuNTQpGwq0sdq7lV1dQpV+5plej5HFkA==" saltValue="oDv7hbxWW/IGlojvBc/dQ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544</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6ouWAzq8Gix+tqgrHvUuabA/n9oH9pU8sKra0TGo5SN0QsFrEjTkTBkD6LHPXa8X3CCDADQzsp4driQAMH6fA==" saltValue="iUCm+ccqenH3H08/e8GY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TcSTiDCWhzVSLhMwk+8wL1ofhxEcU6FEheUJtBrPV6QCsx5B9gWuyMBc7O6haUCv8/TH7QLMkYb+4Pc7HXeIA==" saltValue="aP37gGrv1jcJJPbdu8lI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194" t="s">
        <v>3</v>
      </c>
      <c r="D47" s="1194"/>
      <c r="E47" s="1195"/>
      <c r="F47" s="11">
        <v>7.07</v>
      </c>
      <c r="G47" s="12">
        <v>8.77</v>
      </c>
      <c r="H47" s="12">
        <v>9.75</v>
      </c>
      <c r="I47" s="12">
        <v>12.34</v>
      </c>
      <c r="J47" s="13">
        <v>11.99</v>
      </c>
    </row>
    <row r="48" spans="2:10" ht="57.75" customHeight="1">
      <c r="B48" s="14"/>
      <c r="C48" s="1196" t="s">
        <v>4</v>
      </c>
      <c r="D48" s="1196"/>
      <c r="E48" s="1197"/>
      <c r="F48" s="15">
        <v>5.62</v>
      </c>
      <c r="G48" s="16">
        <v>5.98</v>
      </c>
      <c r="H48" s="16">
        <v>5.65</v>
      </c>
      <c r="I48" s="16">
        <v>5.86</v>
      </c>
      <c r="J48" s="17">
        <v>3.02</v>
      </c>
    </row>
    <row r="49" spans="2:10" ht="57.75" customHeight="1" thickBot="1">
      <c r="B49" s="18"/>
      <c r="C49" s="1198" t="s">
        <v>5</v>
      </c>
      <c r="D49" s="1198"/>
      <c r="E49" s="1199"/>
      <c r="F49" s="19" t="s">
        <v>551</v>
      </c>
      <c r="G49" s="20">
        <v>2.1800000000000002</v>
      </c>
      <c r="H49" s="20">
        <v>0.76</v>
      </c>
      <c r="I49" s="20">
        <v>3.08</v>
      </c>
      <c r="J49" s="21" t="s">
        <v>552</v>
      </c>
    </row>
    <row r="50" spans="2:10" ht="13.5" customHeight="1"/>
    <row r="51" spans="2:10" ht="13.5" hidden="1" customHeight="1"/>
    <row r="52" spans="2:10" ht="13.5" hidden="1" customHeight="1"/>
    <row r="53" spans="2:10" ht="13.5" hidden="1" customHeight="1"/>
  </sheetData>
  <sheetProtection algorithmName="SHA-512" hashValue="nOjqN3n3FRrS6IM2XoXM+GxqSL7SRGn/nxcXJLrYjfhuclVhmC4LzyyHjf4bFDMfzNoLl52VkVHbvUvZ+P/Owg==" saltValue="biPPKVHi6/E8QvzhM4Rt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町田市役所</cp:lastModifiedBy>
  <cp:lastPrinted>2020-03-05T01:24:40Z</cp:lastPrinted>
  <dcterms:created xsi:type="dcterms:W3CDTF">2020-02-10T03:23:15Z</dcterms:created>
  <dcterms:modified xsi:type="dcterms:W3CDTF">2020-03-25T04:31:23Z</dcterms:modified>
  <cp:category/>
</cp:coreProperties>
</file>