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ach-fs\fs01_ZAISEI\101 庶務\05 広報\02 ホームページ\02 町田市の財政\02 市の決算状況\財政状況資料集\"/>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入力不要" sheetId="14" r:id="rId6"/>
    <sheet name="性質別歳出決算分析表（住民一人当たりのコスト）" sheetId="17" r:id="rId7"/>
    <sheet name="目的別歳出決算分析表（住民一人当たりのコスト）" sheetId="18"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52511" concurrentManualCount="2"/>
</workbook>
</file>

<file path=xl/calcChain.xml><?xml version="1.0" encoding="utf-8"?>
<calcChain xmlns="http://schemas.openxmlformats.org/spreadsheetml/2006/main">
  <c r="CW102" i="11" l="1"/>
  <c r="DB102" i="11"/>
  <c r="DG102" i="11"/>
  <c r="DL102" i="11"/>
  <c r="DQ102" i="11"/>
  <c r="CR102" i="11"/>
  <c r="AU88" i="11"/>
  <c r="AP88" i="11"/>
  <c r="AF88" i="11"/>
  <c r="AU63" i="11"/>
  <c r="AP63" i="11"/>
  <c r="V23" i="11"/>
  <c r="AA23" i="11"/>
  <c r="AF23" i="11"/>
  <c r="AP23" i="11"/>
  <c r="AU23" i="11"/>
  <c r="Q23" i="11"/>
  <c r="AA71" i="11" l="1"/>
  <c r="AA72" i="11"/>
  <c r="AA73" i="11"/>
  <c r="AA74" i="11"/>
  <c r="AA75" i="11"/>
  <c r="AA76" i="11"/>
  <c r="AA70" i="11"/>
  <c r="AA32" i="11" l="1"/>
  <c r="AA31" i="11"/>
  <c r="AA29" i="11" l="1"/>
  <c r="AA30" i="11"/>
  <c r="AA28" i="11"/>
  <c r="AA7" i="11"/>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BE42" i="9"/>
  <c r="AM42" i="9"/>
  <c r="U42" i="9"/>
  <c r="C42" i="9"/>
  <c r="BE41" i="9"/>
  <c r="AM41" i="9"/>
  <c r="U41" i="9"/>
  <c r="C41" i="9"/>
  <c r="BE40" i="9"/>
  <c r="AM40" i="9"/>
  <c r="U40" i="9"/>
  <c r="C40" i="9"/>
  <c r="BE39" i="9"/>
  <c r="AM39" i="9"/>
  <c r="U39" i="9"/>
  <c r="C39" i="9"/>
  <c r="BE38" i="9"/>
  <c r="AM38" i="9"/>
  <c r="U38" i="9"/>
  <c r="C38" i="9"/>
  <c r="BE37" i="9"/>
  <c r="AM37" i="9"/>
  <c r="U37" i="9"/>
  <c r="C37" i="9"/>
  <c r="BW36" i="9"/>
  <c r="BW37" i="9" s="1"/>
  <c r="BW38" i="9" s="1"/>
  <c r="BW39" i="9" s="1"/>
  <c r="BW40" i="9" s="1"/>
  <c r="BW41" i="9" s="1"/>
  <c r="BW42" i="9" s="1"/>
  <c r="BE36" i="9"/>
  <c r="AM36" i="9"/>
  <c r="C36" i="9"/>
  <c r="BW35" i="9"/>
  <c r="BE35" i="9"/>
  <c r="AM35" i="9"/>
  <c r="C35" i="9"/>
  <c r="CO34" i="9"/>
  <c r="CO35" i="9" s="1"/>
  <c r="CO36" i="9" s="1"/>
  <c r="CO37" i="9" s="1"/>
  <c r="CO38" i="9" s="1"/>
  <c r="CO39" i="9" s="1"/>
  <c r="CO40" i="9" s="1"/>
  <c r="CO41" i="9" s="1"/>
  <c r="CO42" i="9" s="1"/>
  <c r="BW34" i="9"/>
  <c r="U34" i="9"/>
  <c r="U35" i="9" s="1"/>
  <c r="U36" i="9" s="1"/>
  <c r="C34" i="9"/>
  <c r="AM34" i="9" l="1"/>
  <c r="BE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<sst xmlns="http://schemas.openxmlformats.org/spreadsheetml/2006/main" count="1017" uniqueCount="551">
  <si>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</si>
  <si>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</si>
  <si>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</si>
  <si>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</si>
  <si>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</si>
  <si>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</si>
  <si>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</si>
  <si>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</si>
  <si>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</si>
  <si>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</si>
  <si>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</si>
  <si>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</si>
  <si>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</si>
  <si>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</si>
  <si>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</si>
  <si>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</si>
  <si>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</si>
  <si>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</si>
  <si>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</si>
  <si>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</si>
  <si>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</si>
  <si>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</si>
  <si>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</si>
  <si>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</si>
  <si>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</si>
  <si>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</si>
  <si>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</si>
  <si>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</si>
  <si>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</si>
  <si>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</si>
  <si>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</si>
  <si>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</si>
  <si>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</si>
  <si>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</si>
  <si>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</si>
  <si>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</si>
  <si>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</si>
  <si>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</si>
  <si>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</si>
  <si>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</si>
  <si>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</si>
  <si>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</si>
  <si>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</si>
  <si>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</si>
  <si>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</si>
  <si>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</si>
  <si>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</si>
  <si>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</si>
  <si>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</si>
  <si>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</si>
  <si>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</si>
  <si>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</si>
  <si>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</si>
  <si>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</si>
  <si>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</si>
  <si>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</si>
  <si>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</si>
  <si>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</si>
  <si>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</si>
  <si>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</si>
  <si>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</si>
  <si>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</si>
  <si>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</si>
  <si>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</si>
  <si>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</si>
  <si>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</si>
  <si>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</si>
  <si>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</si>
  <si>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</si>
  <si>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Ⅳ－１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</si>
  <si>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</si>
  <si>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</si>
  <si>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</si>
  <si>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</si>
  <si>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</si>
  <si>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</si>
  <si>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</si>
  <si>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</si>
  <si>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</si>
  <si>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</si>
  <si>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</si>
  <si>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</si>
  <si>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町田市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</si>
  <si>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</si>
  <si>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</si>
  <si>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</si>
  <si>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</si>
  <si>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</si>
  <si>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</si>
  <si>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</si>
  <si>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</si>
  <si>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</si>
  <si>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</si>
  <si>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</si>
  <si>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</si>
  <si>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</si>
  <si>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</si>
  <si>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</si>
  <si>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</si>
  <si>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</si>
  <si>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</si>
  <si>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</si>
  <si>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</si>
  <si>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</si>
  <si>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</si>
  <si>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</si>
  <si>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</si>
  <si>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</si>
  <si>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</si>
  <si>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</si>
  <si>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</si>
  <si>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</si>
  <si>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</si>
  <si>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</si>
  <si>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</si>
  <si>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</si>
  <si>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</si>
  <si>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</si>
  <si>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</si>
  <si>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</si>
  <si>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</si>
  <si>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</si>
  <si>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</si>
  <si>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</si>
  <si>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</si>
  <si>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</si>
  <si>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</si>
  <si>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</si>
  <si>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</si>
  <si>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</si>
  <si>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</si>
  <si>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</si>
  <si>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</si>
  <si>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</si>
  <si>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</si>
  <si>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</si>
  <si>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</si>
  <si>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</si>
  <si>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</si>
  <si>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</si>
  <si>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</si>
  <si>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</si>
  <si>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</si>
  <si>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</si>
  <si>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</si>
  <si>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</si>
  <si>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</si>
  <si>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</si>
  <si>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</si>
  <si>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</si>
  <si>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</si>
  <si>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</si>
  <si>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</si>
  <si>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</si>
  <si>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</si>
  <si>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</si>
  <si>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</si>
  <si>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</si>
  <si>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</si>
  <si>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</si>
  <si>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</si>
  <si>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</si>
  <si>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</si>
  <si>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</si>
  <si>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</si>
  <si>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</si>
  <si>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</si>
  <si>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</si>
  <si>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</si>
  <si>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</si>
  <si>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</si>
  <si>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</si>
  <si>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</si>
  <si>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</si>
  <si>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</si>
  <si>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</si>
  <si>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</si>
  <si>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</si>
  <si>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</si>
  <si>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</si>
  <si>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</si>
  <si>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</si>
  <si>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</si>
  <si>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</si>
  <si>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</si>
  <si>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</si>
  <si>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</si>
  <si>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</si>
  <si>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</si>
  <si>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</si>
  <si>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</si>
  <si>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</si>
  <si>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</si>
  <si>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</si>
  <si>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</si>
  <si>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</si>
  <si>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東京都町田市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</si>
  <si>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</si>
  <si>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</si>
  <si>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</si>
  <si>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</si>
  <si>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</si>
  <si>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</si>
  <si>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</si>
  <si>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</si>
  <si>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</si>
  <si>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</si>
  <si>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</si>
  <si>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</si>
  <si>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</si>
  <si>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</si>
  <si>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</si>
  <si>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</si>
  <si>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</si>
  <si>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</si>
  <si>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</si>
  <si>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</si>
  <si>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</si>
  <si>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</si>
  <si>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</si>
  <si>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</si>
  <si>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</si>
  <si>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</si>
  <si>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</si>
  <si>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</si>
  <si>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</si>
  <si>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</si>
  <si>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</si>
  <si>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</si>
  <si>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</si>
  <si>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</si>
  <si>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</si>
  <si>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</si>
  <si>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</si>
  <si>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</si>
  <si>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</si>
  <si>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</si>
  <si>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</si>
  <si>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</si>
  <si>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</si>
  <si>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</si>
  <si>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</si>
  <si>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</si>
  <si>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</si>
  <si>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</si>
  <si>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</si>
  <si>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</si>
  <si>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</si>
  <si>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</si>
  <si>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</si>
  <si>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</si>
  <si>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</si>
  <si>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</si>
  <si>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</si>
  <si>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</si>
  <si>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</si>
  <si>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</si>
  <si>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</si>
  <si>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</si>
  <si>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</si>
  <si>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</si>
  <si>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</si>
  <si>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</si>
  <si>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</si>
  <si>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</si>
  <si>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</si>
  <si>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</si>
  <si>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</si>
  <si>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</si>
  <si>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</si>
  <si>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</si>
  <si>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</si>
  <si>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</si>
  <si>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</si>
  <si>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</si>
  <si>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</si>
  <si>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</si>
  <si>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</si>
  <si>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</si>
  <si>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</si>
  <si>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</si>
  <si>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</si>
  <si>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</si>
  <si>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</si>
  <si>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</si>
  <si>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</si>
  <si>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</si>
  <si>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</si>
  <si>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</si>
  <si>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</si>
  <si>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</si>
  <si>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</si>
  <si>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</si>
  <si>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</si>
  <si>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</si>
  <si>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</si>
  <si>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</si>
  <si>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</si>
  <si>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</si>
  <si>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</si>
  <si>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</si>
  <si>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</si>
  <si>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</si>
  <si>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</si>
  <si>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</si>
  <si>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</si>
  <si>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</si>
  <si>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</si>
  <si>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</si>
  <si>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</si>
  <si>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</si>
  <si>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</si>
  <si>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</si>
  <si>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</si>
  <si>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</si>
  <si>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</si>
  <si>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</si>
  <si>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</si>
  <si>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介護サービス</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</si>
  <si>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</si>
  <si>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</si>
  <si>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</si>
  <si>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</si>
  <si>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</si>
  <si>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</si>
  <si>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</si>
  <si>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</si>
  <si>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</si>
  <si>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</si>
  <si>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</si>
  <si>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</si>
  <si>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</si>
  <si>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</si>
  <si>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</si>
  <si>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</si>
  <si>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</si>
  <si>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</si>
  <si>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</si>
  <si>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</si>
  <si>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</si>
  <si>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</si>
  <si>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</si>
  <si>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</si>
  <si>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</si>
  <si>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</si>
  <si>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</si>
  <si>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東京都町田市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</si>
  <si>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</si>
  <si>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</si>
  <si>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</si>
  <si>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</si>
  <si>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</si>
  <si>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</si>
  <si>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</si>
  <si>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</si>
  <si>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</si>
  <si>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</si>
  <si>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</si>
  <si>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</si>
  <si>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</si>
  <si>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</si>
  <si>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</si>
  <si>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</si>
  <si>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</si>
  <si>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</si>
  <si>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</si>
  <si>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</si>
  <si>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</si>
  <si>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</si>
  <si>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</si>
  <si>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</si>
  <si>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</si>
  <si>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</si>
  <si>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</si>
  <si>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</si>
  <si>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</si>
  <si>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</si>
  <si>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</si>
  <si>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</si>
  <si>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</si>
  <si>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町田市国民健康保険事業会計</t>
    <phoneticPr fontId="5"/>
  </si>
  <si>
    <t>町田市介護保険事業会計</t>
    <phoneticPr fontId="5"/>
  </si>
  <si>
    <t>町田市後期高齢者医療事業会計</t>
    <phoneticPr fontId="5"/>
  </si>
  <si>
    <t>町田市病院事業会計</t>
    <phoneticPr fontId="5"/>
  </si>
  <si>
    <t>法適用企業</t>
    <phoneticPr fontId="5"/>
  </si>
  <si>
    <t>町田市下水道事業会計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</si>
  <si>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</si>
  <si>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</si>
  <si>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</si>
  <si>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</si>
  <si>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</si>
  <si>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</si>
  <si>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</si>
  <si>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</si>
  <si>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</si>
  <si>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</si>
  <si>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</si>
  <si>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</si>
  <si>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</si>
  <si>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</si>
  <si>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</si>
  <si>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</si>
  <si>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</si>
  <si>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</si>
  <si>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</si>
  <si>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</si>
  <si>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</si>
  <si>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</si>
  <si>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</si>
  <si>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</si>
  <si>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</si>
  <si>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</si>
  <si>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</si>
  <si>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</si>
  <si>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</si>
  <si>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</si>
  <si>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</si>
  <si>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</si>
  <si>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</si>
  <si>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</si>
  <si>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</si>
  <si>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</si>
  <si>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</si>
  <si>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</si>
  <si>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</si>
  <si>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</si>
  <si>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</si>
  <si>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</si>
  <si>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</si>
  <si>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</si>
  <si>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</si>
  <si>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</si>
  <si>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</si>
  <si>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</si>
  <si>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</si>
  <si>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</si>
  <si>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</si>
  <si>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</si>
  <si>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</si>
  <si>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</si>
  <si>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</si>
  <si>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</si>
  <si>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</si>
  <si>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</si>
  <si>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</si>
  <si>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</si>
  <si>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</si>
  <si>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</si>
  <si>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</si>
  <si>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</si>
  <si>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</si>
  <si>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</si>
  <si>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</si>
  <si>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</si>
  <si>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</si>
  <si>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</si>
  <si>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</si>
  <si>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</si>
  <si>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</si>
  <si>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</si>
  <si>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</si>
  <si>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</si>
  <si>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</si>
  <si>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</si>
  <si>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</si>
  <si>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</si>
  <si>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</si>
  <si>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</si>
  <si>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</si>
  <si>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</si>
  <si>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</si>
  <si>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</si>
  <si>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</si>
  <si>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</si>
  <si>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</si>
  <si>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</si>
  <si>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</si>
  <si>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</si>
  <si>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</si>
  <si>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</si>
  <si>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</si>
  <si>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</si>
  <si>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</si>
  <si>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</si>
  <si>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</si>
  <si>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</si>
  <si>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</si>
  <si>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</si>
  <si>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</si>
  <si>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</si>
  <si>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</si>
  <si>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</si>
  <si>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</si>
  <si>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</si>
  <si>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</si>
  <si>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</si>
  <si>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</si>
  <si>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</si>
  <si>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</si>
  <si>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</si>
  <si>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</si>
  <si>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</si>
  <si>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</si>
  <si>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</si>
  <si>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</si>
  <si>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</si>
  <si>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</si>
  <si>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</si>
  <si>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</si>
  <si>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</si>
  <si>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</si>
  <si>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</si>
  <si>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</si>
  <si>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</si>
  <si>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</si>
  <si>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</si>
  <si>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</si>
  <si>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</si>
  <si>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</si>
  <si>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</si>
  <si>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0.37</t>
  </si>
  <si>
    <t>▲ 1.23</t>
  </si>
  <si>
    <t>一般会計</t>
  </si>
  <si>
    <t>町田市病院事業会計</t>
  </si>
  <si>
    <t>町田市国民健康保険事業会計</t>
  </si>
  <si>
    <t>町田市介護保険事業会計</t>
  </si>
  <si>
    <t>町田市下水道事業会計</t>
  </si>
  <si>
    <t>町田市後期高齢者医療事業会計</t>
  </si>
  <si>
    <t>その他会計（赤字）</t>
  </si>
  <si>
    <t>その他会計（黒字）</t>
  </si>
  <si>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6"/>
  </si>
  <si>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6"/>
  </si>
  <si>
    <t>東京たま広域資源循環組合</t>
  </si>
  <si>
    <t>多摩ニュータウン環境組合</t>
  </si>
  <si>
    <t>南多摩斎場組合</t>
  </si>
  <si>
    <t>東京市町村総合事務組合（一般会計）</t>
    <rPh sb="12" eb="14">
      <t>イッパン</t>
    </rPh>
    <rPh sb="14" eb="16">
      <t>カイケイ</t>
    </rPh>
    <phoneticPr fontId="2"/>
  </si>
  <si>
    <t>東京市町村総合事務組合（東京都市町村民交通災害共済事業特別会計）</t>
    <rPh sb="12" eb="14">
      <t>トウキョウ</t>
    </rPh>
    <rPh sb="14" eb="15">
      <t>ト</t>
    </rPh>
    <rPh sb="15" eb="18">
      <t>シチョウソン</t>
    </rPh>
    <rPh sb="18" eb="19">
      <t>ミン</t>
    </rPh>
    <rPh sb="19" eb="21">
      <t>コウツウ</t>
    </rPh>
    <rPh sb="21" eb="23">
      <t>サイガイ</t>
    </rPh>
    <rPh sb="23" eb="25">
      <t>キョウサイ</t>
    </rPh>
    <rPh sb="25" eb="27">
      <t>ジギョウ</t>
    </rPh>
    <rPh sb="27" eb="29">
      <t>トクベツ</t>
    </rPh>
    <rPh sb="29" eb="31">
      <t>カイケイ</t>
    </rPh>
    <phoneticPr fontId="2"/>
  </si>
  <si>
    <t>東京都十一市競輪事業組合</t>
  </si>
  <si>
    <t>東京都六市競艇事業組合</t>
  </si>
  <si>
    <t>-</t>
    <phoneticPr fontId="2"/>
  </si>
  <si>
    <t>町田市土地開発公社</t>
    <rPh sb="0" eb="3">
      <t>マチダシ</t>
    </rPh>
    <rPh sb="3" eb="5">
      <t>トチ</t>
    </rPh>
    <rPh sb="5" eb="7">
      <t>カイハツ</t>
    </rPh>
    <rPh sb="7" eb="9">
      <t>コウシャ</t>
    </rPh>
    <phoneticPr fontId="2"/>
  </si>
  <si>
    <t>町田まちづくり公社</t>
    <rPh sb="0" eb="2">
      <t>マチダ</t>
    </rPh>
    <rPh sb="7" eb="9">
      <t>コウシャ</t>
    </rPh>
    <phoneticPr fontId="2"/>
  </si>
  <si>
    <t>町田市勤労者福祉サービスセンター</t>
    <rPh sb="0" eb="3">
      <t>マチダシ</t>
    </rPh>
    <rPh sb="3" eb="5">
      <t>キンロウ</t>
    </rPh>
    <rPh sb="5" eb="6">
      <t>シャ</t>
    </rPh>
    <rPh sb="6" eb="8">
      <t>フクシ</t>
    </rPh>
    <phoneticPr fontId="2"/>
  </si>
  <si>
    <t>エルム・スリー管理</t>
    <rPh sb="7" eb="9">
      <t>カンリ</t>
    </rPh>
    <phoneticPr fontId="2"/>
  </si>
  <si>
    <t>町田センタービル</t>
    <rPh sb="0" eb="2">
      <t>マチダ</t>
    </rPh>
    <phoneticPr fontId="2"/>
  </si>
  <si>
    <t>町田市文化・国際交流財団</t>
    <rPh sb="0" eb="3">
      <t>マチダシ</t>
    </rPh>
    <rPh sb="3" eb="5">
      <t>ブンカ</t>
    </rPh>
    <rPh sb="6" eb="8">
      <t>コクサイ</t>
    </rPh>
    <rPh sb="8" eb="10">
      <t>コウリュウ</t>
    </rPh>
    <rPh sb="10" eb="12">
      <t>ザイダン</t>
    </rPh>
    <phoneticPr fontId="2"/>
  </si>
  <si>
    <t>町田市観光コンベンション協会</t>
    <rPh sb="0" eb="3">
      <t>マチダシ</t>
    </rPh>
    <rPh sb="3" eb="5">
      <t>カンコウ</t>
    </rPh>
    <rPh sb="12" eb="14">
      <t>キョウカイ</t>
    </rPh>
    <phoneticPr fontId="2"/>
  </si>
  <si>
    <t>まちだエコライフ推進公社</t>
    <rPh sb="8" eb="10">
      <t>スイシン</t>
    </rPh>
    <rPh sb="10" eb="12">
      <t>コウシャ</t>
    </rPh>
    <phoneticPr fontId="2"/>
  </si>
  <si>
    <t>町田新産業創造センター</t>
    <rPh sb="0" eb="2">
      <t>マチダ</t>
    </rPh>
    <rPh sb="2" eb="5">
      <t>シンサンギョウ</t>
    </rPh>
    <rPh sb="5" eb="7">
      <t>ソウゾウ</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</si>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</sst>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medium">
        <color indexed="64"/>
      </left>
      <right/>
      <top style="thin">
        <color indexed="64"/>
      </top>
      <bottom style="medium">
        <color indexed="64"/>
      </bottom>
      <diagonal style="thin">
        <color indexed="64"/>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84"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7" xfId="33" applyNumberFormat="1" applyFont="1" applyFill="1" applyBorder="1" applyAlignment="1" applyProtection="1">
      <alignment horizontal="right" vertical="center" shrinkToFit="1"/>
      <protection locked="0"/>
    </xf>
    <xf numFmtId="177" fontId="26" fillId="7" borderId="188" xfId="33" applyNumberFormat="1" applyFont="1" applyFill="1" applyBorder="1" applyAlignment="1" applyProtection="1">
      <alignment horizontal="right" vertical="center" shrinkToFit="1"/>
      <protection locked="0"/>
    </xf>
    <xf numFmtId="177" fontId="26" fillId="7" borderId="149"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0" fontId="26" fillId="7" borderId="130" xfId="33" applyNumberFormat="1" applyFont="1" applyFill="1" applyBorder="1" applyAlignment="1" applyProtection="1">
      <alignment horizontal="left" vertical="center" shrinkToFit="1"/>
      <protection locked="0"/>
    </xf>
    <xf numFmtId="0" fontId="26" fillId="7" borderId="18" xfId="33" applyNumberFormat="1" applyFont="1" applyFill="1" applyBorder="1" applyAlignment="1" applyProtection="1">
      <alignment horizontal="left" vertical="center" shrinkToFit="1"/>
      <protection locked="0"/>
    </xf>
    <xf numFmtId="0" fontId="26" fillId="7" borderId="19"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30"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0" fontId="26" fillId="0" borderId="103" xfId="30" applyNumberFormat="1" applyFont="1" applyBorder="1" applyAlignment="1" applyProtection="1">
      <alignment horizontal="left" vertical="center" shrinkToFit="1"/>
      <protection locked="0"/>
    </xf>
    <xf numFmtId="0" fontId="26" fillId="0" borderId="99" xfId="30" applyNumberFormat="1" applyFont="1" applyBorder="1" applyAlignment="1" applyProtection="1">
      <alignment horizontal="left" vertical="center" shrinkToFit="1"/>
      <protection locked="0"/>
    </xf>
    <xf numFmtId="0" fontId="26" fillId="0" borderId="110"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98"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177" fontId="26" fillId="5" borderId="125" xfId="30" applyNumberFormat="1" applyFont="1" applyFill="1" applyBorder="1" applyAlignment="1" applyProtection="1">
      <alignment horizontal="right" vertical="center" shrinkToFit="1"/>
      <protection locked="0"/>
    </xf>
    <xf numFmtId="177" fontId="26" fillId="5" borderId="146" xfId="30" applyNumberFormat="1" applyFont="1" applyFill="1" applyBorder="1" applyAlignment="1" applyProtection="1">
      <alignment horizontal="right" vertical="center" shrinkToFit="1"/>
      <protection locked="0"/>
    </xf>
    <xf numFmtId="177" fontId="26" fillId="5" borderId="126"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38606</c:v>
                </c:pt>
                <c:pt idx="1">
                  <c:v>39425</c:v>
                </c:pt>
                <c:pt idx="2">
                  <c:v>43141</c:v>
                </c:pt>
                <c:pt idx="3">
                  <c:v>45117</c:v>
                </c:pt>
                <c:pt idx="4">
                  <c:v>43532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56447</c:v>
                </c:pt>
                <c:pt idx="1">
                  <c:v>40193</c:v>
                </c:pt>
                <c:pt idx="2">
                  <c:v>23423</c:v>
                </c:pt>
                <c:pt idx="3">
                  <c:v>31931</c:v>
                </c:pt>
                <c:pt idx="4">
                  <c:v>28331</c:v>
                </c:pt>
              </c:numCache>
            </c:numRef>
          </c:val>
          <c:smooth val="0"/>
        </c:ser>
        <c:dLbls>
          <c:showLegendKey val="0"/>
          <c:showVal val="0"/>
          <c:showCatName val="0"/>
          <c:showSerName val="0"/>
          <c:showPercent val="0"/>
          <c:showBubbleSize val="0"/>
        </c:dLbls>
        <c:marker val="1"/>
        <c:smooth val="0"/>
        <c:axId val="121442264"/>
        <c:axId val="345150264"/>
      </c:lineChart>
      <c:catAx>
        <c:axId val="1214422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5150264"/>
        <c:crosses val="autoZero"/>
        <c:auto val="1"/>
        <c:lblAlgn val="ctr"/>
        <c:lblOffset val="100"/>
        <c:tickLblSkip val="1"/>
        <c:tickMarkSkip val="1"/>
        <c:noMultiLvlLbl val="0"/>
      </c:catAx>
      <c:valAx>
        <c:axId val="34515026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4422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5.03</c:v>
                </c:pt>
                <c:pt idx="1">
                  <c:v>5.6</c:v>
                </c:pt>
                <c:pt idx="2">
                  <c:v>5.52</c:v>
                </c:pt>
                <c:pt idx="3">
                  <c:v>5.62</c:v>
                </c:pt>
                <c:pt idx="4">
                  <c:v>5.98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9.48</c:v>
                </c:pt>
                <c:pt idx="1">
                  <c:v>8.9499999999999993</c:v>
                </c:pt>
                <c:pt idx="2">
                  <c:v>8.4499999999999993</c:v>
                </c:pt>
                <c:pt idx="3">
                  <c:v>7.07</c:v>
                </c:pt>
                <c:pt idx="4">
                  <c:v>8.77</c:v>
                </c:pt>
              </c:numCache>
            </c:numRef>
          </c:val>
        </c:ser>
        <c:dLbls>
          <c:showLegendKey val="0"/>
          <c:showVal val="0"/>
          <c:showCatName val="0"/>
          <c:showSerName val="0"/>
          <c:showPercent val="0"/>
          <c:showBubbleSize val="0"/>
        </c:dLbls>
        <c:gapWidth val="250"/>
        <c:overlap val="100"/>
        <c:axId val="334605496"/>
        <c:axId val="3346058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0.93</c:v>
                </c:pt>
                <c:pt idx="1">
                  <c:v>0.14000000000000001</c:v>
                </c:pt>
                <c:pt idx="2">
                  <c:v>-0.37</c:v>
                </c:pt>
                <c:pt idx="3">
                  <c:v>-1.23</c:v>
                </c:pt>
                <c:pt idx="4">
                  <c:v>2.1800000000000002</c:v>
                </c:pt>
              </c:numCache>
            </c:numRef>
          </c:val>
          <c:smooth val="0"/>
        </c:ser>
        <c:dLbls>
          <c:showLegendKey val="0"/>
          <c:showVal val="0"/>
          <c:showCatName val="0"/>
          <c:showSerName val="0"/>
          <c:showPercent val="0"/>
          <c:showBubbleSize val="0"/>
        </c:dLbls>
        <c:marker val="1"/>
        <c:smooth val="0"/>
        <c:axId val="334605496"/>
        <c:axId val="334605880"/>
      </c:lineChart>
      <c:catAx>
        <c:axId val="334605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34605880"/>
        <c:crosses val="autoZero"/>
        <c:auto val="1"/>
        <c:lblAlgn val="ctr"/>
        <c:lblOffset val="100"/>
        <c:tickLblSkip val="1"/>
        <c:tickMarkSkip val="1"/>
        <c:noMultiLvlLbl val="0"/>
      </c:catAx>
      <c:valAx>
        <c:axId val="334605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4605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町田市後期高齢者医療事業会計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0.05</c:v>
                </c:pt>
                <c:pt idx="2">
                  <c:v>#N/A</c:v>
                </c:pt>
                <c:pt idx="3">
                  <c:v>0.09</c:v>
                </c:pt>
                <c:pt idx="4">
                  <c:v>#N/A</c:v>
                </c:pt>
                <c:pt idx="5">
                  <c:v>7.0000000000000007E-2</c:v>
                </c:pt>
                <c:pt idx="6">
                  <c:v>#N/A</c:v>
                </c:pt>
                <c:pt idx="7">
                  <c:v>0.06</c:v>
                </c:pt>
                <c:pt idx="8">
                  <c:v>#N/A</c:v>
                </c:pt>
                <c:pt idx="9">
                  <c:v>7.0000000000000007E-2</c:v>
                </c:pt>
              </c:numCache>
            </c:numRef>
          </c:val>
        </c:ser>
        <c:ser>
          <c:idx val="5"/>
          <c:order val="5"/>
          <c:tx>
            <c:strRef>
              <c:f>データシート!$A$32</c:f>
              <c:strCache>
                <c:ptCount val="1"/>
                <c:pt idx="0">
                  <c:v>町田市下水道事業会計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0.71</c:v>
                </c:pt>
                <c:pt idx="2">
                  <c:v>#N/A</c:v>
                </c:pt>
                <c:pt idx="3">
                  <c:v>0.34</c:v>
                </c:pt>
                <c:pt idx="4">
                  <c:v>#N/A</c:v>
                </c:pt>
                <c:pt idx="5">
                  <c:v>0.93</c:v>
                </c:pt>
                <c:pt idx="6">
                  <c:v>#N/A</c:v>
                </c:pt>
                <c:pt idx="7">
                  <c:v>0.48</c:v>
                </c:pt>
                <c:pt idx="8">
                  <c:v>#N/A</c:v>
                </c:pt>
                <c:pt idx="9">
                  <c:v>0.39</c:v>
                </c:pt>
              </c:numCache>
            </c:numRef>
          </c:val>
        </c:ser>
        <c:ser>
          <c:idx val="6"/>
          <c:order val="6"/>
          <c:tx>
            <c:strRef>
              <c:f>データシート!$A$33</c:f>
              <c:strCache>
                <c:ptCount val="1"/>
                <c:pt idx="0">
                  <c:v>町田市介護保険事業会計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0.22</c:v>
                </c:pt>
                <c:pt idx="2">
                  <c:v>#N/A</c:v>
                </c:pt>
                <c:pt idx="3">
                  <c:v>0.44</c:v>
                </c:pt>
                <c:pt idx="4">
                  <c:v>#N/A</c:v>
                </c:pt>
                <c:pt idx="5">
                  <c:v>0.6</c:v>
                </c:pt>
                <c:pt idx="6">
                  <c:v>#N/A</c:v>
                </c:pt>
                <c:pt idx="7">
                  <c:v>0.66</c:v>
                </c:pt>
                <c:pt idx="8">
                  <c:v>#N/A</c:v>
                </c:pt>
                <c:pt idx="9">
                  <c:v>0.93</c:v>
                </c:pt>
              </c:numCache>
            </c:numRef>
          </c:val>
        </c:ser>
        <c:ser>
          <c:idx val="7"/>
          <c:order val="7"/>
          <c:tx>
            <c:strRef>
              <c:f>データシート!$A$34</c:f>
              <c:strCache>
                <c:ptCount val="1"/>
                <c:pt idx="0">
                  <c:v>町田市国民健康保険事業会計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2.02</c:v>
                </c:pt>
                <c:pt idx="2">
                  <c:v>#N/A</c:v>
                </c:pt>
                <c:pt idx="3">
                  <c:v>1.4</c:v>
                </c:pt>
                <c:pt idx="4">
                  <c:v>#N/A</c:v>
                </c:pt>
                <c:pt idx="5">
                  <c:v>1.06</c:v>
                </c:pt>
                <c:pt idx="6">
                  <c:v>#N/A</c:v>
                </c:pt>
                <c:pt idx="7">
                  <c:v>0.47</c:v>
                </c:pt>
                <c:pt idx="8">
                  <c:v>#N/A</c:v>
                </c:pt>
                <c:pt idx="9">
                  <c:v>1.46</c:v>
                </c:pt>
              </c:numCache>
            </c:numRef>
          </c:val>
        </c:ser>
        <c:ser>
          <c:idx val="8"/>
          <c:order val="8"/>
          <c:tx>
            <c:strRef>
              <c:f>データシート!$A$35</c:f>
              <c:strCache>
                <c:ptCount val="1"/>
                <c:pt idx="0">
                  <c:v>町田市病院事業会計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6.3</c:v>
                </c:pt>
                <c:pt idx="2">
                  <c:v>#N/A</c:v>
                </c:pt>
                <c:pt idx="3">
                  <c:v>6.49</c:v>
                </c:pt>
                <c:pt idx="4">
                  <c:v>#N/A</c:v>
                </c:pt>
                <c:pt idx="5">
                  <c:v>6.73</c:v>
                </c:pt>
                <c:pt idx="6">
                  <c:v>#N/A</c:v>
                </c:pt>
                <c:pt idx="7">
                  <c:v>4.38</c:v>
                </c:pt>
                <c:pt idx="8">
                  <c:v>#N/A</c:v>
                </c:pt>
                <c:pt idx="9">
                  <c:v>3.1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5.0199999999999996</c:v>
                </c:pt>
                <c:pt idx="2">
                  <c:v>#N/A</c:v>
                </c:pt>
                <c:pt idx="3">
                  <c:v>5.6</c:v>
                </c:pt>
                <c:pt idx="4">
                  <c:v>#N/A</c:v>
                </c:pt>
                <c:pt idx="5">
                  <c:v>5.51</c:v>
                </c:pt>
                <c:pt idx="6">
                  <c:v>#N/A</c:v>
                </c:pt>
                <c:pt idx="7">
                  <c:v>5.62</c:v>
                </c:pt>
                <c:pt idx="8">
                  <c:v>#N/A</c:v>
                </c:pt>
                <c:pt idx="9">
                  <c:v>5.97</c:v>
                </c:pt>
              </c:numCache>
            </c:numRef>
          </c:val>
        </c:ser>
        <c:dLbls>
          <c:showLegendKey val="0"/>
          <c:showVal val="0"/>
          <c:showCatName val="0"/>
          <c:showSerName val="0"/>
          <c:showPercent val="0"/>
          <c:showBubbleSize val="0"/>
        </c:dLbls>
        <c:gapWidth val="150"/>
        <c:overlap val="100"/>
        <c:axId val="346030304"/>
        <c:axId val="346031088"/>
      </c:barChart>
      <c:catAx>
        <c:axId val="346030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6031088"/>
        <c:crosses val="autoZero"/>
        <c:auto val="1"/>
        <c:lblAlgn val="ctr"/>
        <c:lblOffset val="100"/>
        <c:tickLblSkip val="1"/>
        <c:tickMarkSkip val="1"/>
        <c:noMultiLvlLbl val="0"/>
      </c:catAx>
      <c:valAx>
        <c:axId val="346031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60303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9204</c:v>
                </c:pt>
                <c:pt idx="5">
                  <c:v>9661</c:v>
                </c:pt>
                <c:pt idx="8">
                  <c:v>9808</c:v>
                </c:pt>
                <c:pt idx="11">
                  <c:v>9793</c:v>
                </c:pt>
                <c:pt idx="14">
                  <c:v>8909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413</c:v>
                </c:pt>
                <c:pt idx="3">
                  <c:v>395</c:v>
                </c:pt>
                <c:pt idx="6">
                  <c:v>356</c:v>
                </c:pt>
                <c:pt idx="9">
                  <c:v>391</c:v>
                </c:pt>
                <c:pt idx="12">
                  <c:v>327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317</c:v>
                </c:pt>
                <c:pt idx="3">
                  <c:v>320</c:v>
                </c:pt>
                <c:pt idx="6">
                  <c:v>240</c:v>
                </c:pt>
                <c:pt idx="9">
                  <c:v>203</c:v>
                </c:pt>
                <c:pt idx="12">
                  <c:v>202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1510</c:v>
                </c:pt>
                <c:pt idx="3">
                  <c:v>1633</c:v>
                </c:pt>
                <c:pt idx="6">
                  <c:v>1729</c:v>
                </c:pt>
                <c:pt idx="9">
                  <c:v>1687</c:v>
                </c:pt>
                <c:pt idx="12">
                  <c:v>1631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6035</c:v>
                </c:pt>
                <c:pt idx="3">
                  <c:v>6090</c:v>
                </c:pt>
                <c:pt idx="6">
                  <c:v>5997</c:v>
                </c:pt>
                <c:pt idx="9">
                  <c:v>6072</c:v>
                </c:pt>
                <c:pt idx="12">
                  <c:v>6052</c:v>
                </c:pt>
              </c:numCache>
            </c:numRef>
          </c:val>
        </c:ser>
        <c:dLbls>
          <c:showLegendKey val="0"/>
          <c:showVal val="0"/>
          <c:showCatName val="0"/>
          <c:showSerName val="0"/>
          <c:showPercent val="0"/>
          <c:showBubbleSize val="0"/>
        </c:dLbls>
        <c:gapWidth val="100"/>
        <c:overlap val="100"/>
        <c:axId val="346031872"/>
        <c:axId val="3460295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-929</c:v>
                </c:pt>
                <c:pt idx="2">
                  <c:v>#N/A</c:v>
                </c:pt>
                <c:pt idx="3">
                  <c:v>#N/A</c:v>
                </c:pt>
                <c:pt idx="4">
                  <c:v>-1223</c:v>
                </c:pt>
                <c:pt idx="5">
                  <c:v>#N/A</c:v>
                </c:pt>
                <c:pt idx="6">
                  <c:v>#N/A</c:v>
                </c:pt>
                <c:pt idx="7">
                  <c:v>-1486</c:v>
                </c:pt>
                <c:pt idx="8">
                  <c:v>#N/A</c:v>
                </c:pt>
                <c:pt idx="9">
                  <c:v>#N/A</c:v>
                </c:pt>
                <c:pt idx="10">
                  <c:v>-1440</c:v>
                </c:pt>
                <c:pt idx="11">
                  <c:v>#N/A</c:v>
                </c:pt>
                <c:pt idx="12">
                  <c:v>#N/A</c:v>
                </c:pt>
                <c:pt idx="13">
                  <c:v>-697</c:v>
                </c:pt>
                <c:pt idx="14">
                  <c:v>#N/A</c:v>
                </c:pt>
              </c:numCache>
            </c:numRef>
          </c:val>
          <c:smooth val="0"/>
        </c:ser>
        <c:dLbls>
          <c:showLegendKey val="0"/>
          <c:showVal val="0"/>
          <c:showCatName val="0"/>
          <c:showSerName val="0"/>
          <c:showPercent val="0"/>
          <c:showBubbleSize val="0"/>
        </c:dLbls>
        <c:marker val="1"/>
        <c:smooth val="0"/>
        <c:axId val="346031872"/>
        <c:axId val="346029520"/>
      </c:lineChart>
      <c:catAx>
        <c:axId val="346031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6029520"/>
        <c:crosses val="autoZero"/>
        <c:auto val="1"/>
        <c:lblAlgn val="ctr"/>
        <c:lblOffset val="100"/>
        <c:tickLblSkip val="1"/>
        <c:tickMarkSkip val="1"/>
        <c:noMultiLvlLbl val="0"/>
      </c:catAx>
      <c:valAx>
        <c:axId val="346029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6031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81823</c:v>
                </c:pt>
                <c:pt idx="5">
                  <c:v>81977</c:v>
                </c:pt>
                <c:pt idx="8">
                  <c:v>83499</c:v>
                </c:pt>
                <c:pt idx="11">
                  <c:v>82649</c:v>
                </c:pt>
                <c:pt idx="14">
                  <c:v>80885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24383</c:v>
                </c:pt>
                <c:pt idx="5">
                  <c:v>24211</c:v>
                </c:pt>
                <c:pt idx="8">
                  <c:v>24886</c:v>
                </c:pt>
                <c:pt idx="11">
                  <c:v>25843</c:v>
                </c:pt>
                <c:pt idx="14">
                  <c:v>25519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17921</c:v>
                </c:pt>
                <c:pt idx="5">
                  <c:v>16044</c:v>
                </c:pt>
                <c:pt idx="8">
                  <c:v>15343</c:v>
                </c:pt>
                <c:pt idx="11">
                  <c:v>14212</c:v>
                </c:pt>
                <c:pt idx="14">
                  <c:v>16343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16274</c:v>
                </c:pt>
                <c:pt idx="3">
                  <c:v>16209</c:v>
                </c:pt>
                <c:pt idx="6">
                  <c:v>14752</c:v>
                </c:pt>
                <c:pt idx="9">
                  <c:v>14378</c:v>
                </c:pt>
                <c:pt idx="12">
                  <c:v>14347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1502</c:v>
                </c:pt>
                <c:pt idx="3">
                  <c:v>1221</c:v>
                </c:pt>
                <c:pt idx="6">
                  <c:v>1066</c:v>
                </c:pt>
                <c:pt idx="9">
                  <c:v>909</c:v>
                </c:pt>
                <c:pt idx="12">
                  <c:v>729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26966</c:v>
                </c:pt>
                <c:pt idx="3">
                  <c:v>27269</c:v>
                </c:pt>
                <c:pt idx="6">
                  <c:v>28563</c:v>
                </c:pt>
                <c:pt idx="9">
                  <c:v>29189</c:v>
                </c:pt>
                <c:pt idx="12">
                  <c:v>28742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3970</c:v>
                </c:pt>
                <c:pt idx="3">
                  <c:v>3671</c:v>
                </c:pt>
                <c:pt idx="6">
                  <c:v>3181</c:v>
                </c:pt>
                <c:pt idx="9">
                  <c:v>2799</c:v>
                </c:pt>
                <c:pt idx="12">
                  <c:v>2594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67746</c:v>
                </c:pt>
                <c:pt idx="3">
                  <c:v>71757</c:v>
                </c:pt>
                <c:pt idx="6">
                  <c:v>71394</c:v>
                </c:pt>
                <c:pt idx="9">
                  <c:v>73810</c:v>
                </c:pt>
                <c:pt idx="12">
                  <c:v>75194</c:v>
                </c:pt>
              </c:numCache>
            </c:numRef>
          </c:val>
        </c:ser>
        <c:dLbls>
          <c:showLegendKey val="0"/>
          <c:showVal val="0"/>
          <c:showCatName val="0"/>
          <c:showSerName val="0"/>
          <c:showPercent val="0"/>
          <c:showBubbleSize val="0"/>
        </c:dLbls>
        <c:gapWidth val="100"/>
        <c:overlap val="100"/>
        <c:axId val="346029912"/>
        <c:axId val="3460326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346029912"/>
        <c:axId val="346032656"/>
      </c:lineChart>
      <c:catAx>
        <c:axId val="346029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46032656"/>
        <c:crosses val="autoZero"/>
        <c:auto val="1"/>
        <c:lblAlgn val="ctr"/>
        <c:lblOffset val="100"/>
        <c:tickLblSkip val="1"/>
        <c:tickMarkSkip val="1"/>
        <c:noMultiLvlLbl val="0"/>
      </c:catAx>
      <c:valAx>
        <c:axId val="346032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6029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東京都町田市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今後、循環型施設の整備、南町田駅周辺地区拠点整備、学校施設の増改築などによる地方債元利償還金の増加が見込まれるため、市債発行に際しては後年度の公債費を推計し、影響を考慮して発行額を決定するなど、適正水準の維持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東京都町田市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一般会計等に係る地方債等の債務残高に対して、基金などの充当可能財源額が上回っているため、将来負担は生じていない。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年度は、前年度と比較して、将来負担額、充当可能財源等がともに増加している。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今後も地方債や基金の管理を徹底する。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東京都町田市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426,937
421,793
71.80
147,811,172
142,853,477
4,581,316
76,655,268
75,007,656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mn-lt"/>
              <a:ea typeface="+mn-ea"/>
              <a:cs typeface="+mn-cs"/>
            </a:rPr>
            <a:t>平成</a:t>
          </a:r>
          <a:r>
            <a:rPr lang="en-US" altLang="ja-JP" sz="1200">
              <a:solidFill>
                <a:schemeClr val="dk1"/>
              </a:solidFill>
              <a:effectLst/>
              <a:latin typeface="+mn-lt"/>
              <a:ea typeface="+mn-ea"/>
              <a:cs typeface="+mn-cs"/>
            </a:rPr>
            <a:t>27</a:t>
          </a:r>
          <a:r>
            <a:rPr lang="ja-JP" altLang="ja-JP" sz="1200">
              <a:solidFill>
                <a:schemeClr val="dk1"/>
              </a:solidFill>
              <a:effectLst/>
              <a:latin typeface="+mn-lt"/>
              <a:ea typeface="+mn-ea"/>
              <a:cs typeface="+mn-cs"/>
            </a:rPr>
            <a:t>年度の財政力指数</a:t>
          </a:r>
          <a:r>
            <a:rPr lang="ja-JP" altLang="en-US" sz="1200">
              <a:solidFill>
                <a:schemeClr val="dk1"/>
              </a:solidFill>
              <a:effectLst/>
              <a:latin typeface="+mn-lt"/>
              <a:ea typeface="+mn-ea"/>
              <a:cs typeface="+mn-cs"/>
            </a:rPr>
            <a:t>（</a:t>
          </a:r>
          <a:r>
            <a:rPr lang="en-US" altLang="ja-JP" sz="1200">
              <a:solidFill>
                <a:schemeClr val="dk1"/>
              </a:solidFill>
              <a:effectLst/>
              <a:latin typeface="+mn-lt"/>
              <a:ea typeface="+mn-ea"/>
              <a:cs typeface="+mn-cs"/>
            </a:rPr>
            <a:t>3</a:t>
          </a:r>
          <a:r>
            <a:rPr lang="ja-JP" altLang="en-US" sz="1200">
              <a:solidFill>
                <a:schemeClr val="dk1"/>
              </a:solidFill>
              <a:effectLst/>
              <a:latin typeface="+mn-lt"/>
              <a:ea typeface="+mn-ea"/>
              <a:cs typeface="+mn-cs"/>
            </a:rPr>
            <a:t>か年平均）</a:t>
          </a:r>
          <a:r>
            <a:rPr lang="ja-JP" altLang="ja-JP" sz="1200">
              <a:solidFill>
                <a:schemeClr val="dk1"/>
              </a:solidFill>
              <a:effectLst/>
              <a:latin typeface="+mn-lt"/>
              <a:ea typeface="+mn-ea"/>
              <a:cs typeface="+mn-cs"/>
            </a:rPr>
            <a:t>は</a:t>
          </a:r>
          <a:r>
            <a:rPr lang="en-US" altLang="ja-JP" sz="1200">
              <a:solidFill>
                <a:schemeClr val="dk1"/>
              </a:solidFill>
              <a:effectLst/>
              <a:latin typeface="+mn-lt"/>
              <a:ea typeface="+mn-ea"/>
              <a:cs typeface="+mn-cs"/>
            </a:rPr>
            <a:t>0.975</a:t>
          </a:r>
          <a:r>
            <a:rPr lang="ja-JP" altLang="en-US" sz="1200">
              <a:solidFill>
                <a:schemeClr val="dk1"/>
              </a:solidFill>
              <a:effectLst/>
              <a:latin typeface="+mn-lt"/>
              <a:ea typeface="+mn-ea"/>
              <a:cs typeface="+mn-cs"/>
            </a:rPr>
            <a:t>である</a:t>
          </a:r>
          <a:r>
            <a:rPr lang="ja-JP" altLang="ja-JP" sz="1200">
              <a:solidFill>
                <a:schemeClr val="dk1"/>
              </a:solidFill>
              <a:effectLst/>
              <a:latin typeface="+mn-lt"/>
              <a:ea typeface="+mn-ea"/>
              <a:cs typeface="+mn-cs"/>
            </a:rPr>
            <a:t>。</a:t>
          </a:r>
        </a:p>
        <a:p>
          <a:r>
            <a:rPr lang="ja-JP" altLang="ja-JP" sz="1200">
              <a:solidFill>
                <a:schemeClr val="dk1"/>
              </a:solidFill>
              <a:effectLst/>
              <a:latin typeface="+mn-lt"/>
              <a:ea typeface="+mn-ea"/>
              <a:cs typeface="+mn-cs"/>
            </a:rPr>
            <a:t>平成</a:t>
          </a:r>
          <a:r>
            <a:rPr lang="en-US" altLang="ja-JP" sz="1200">
              <a:solidFill>
                <a:schemeClr val="dk1"/>
              </a:solidFill>
              <a:effectLst/>
              <a:latin typeface="+mn-lt"/>
              <a:ea typeface="+mn-ea"/>
              <a:cs typeface="+mn-cs"/>
            </a:rPr>
            <a:t>23</a:t>
          </a:r>
          <a:r>
            <a:rPr lang="ja-JP" altLang="ja-JP" sz="1200">
              <a:solidFill>
                <a:schemeClr val="dk1"/>
              </a:solidFill>
              <a:effectLst/>
              <a:latin typeface="+mn-lt"/>
              <a:ea typeface="+mn-ea"/>
              <a:cs typeface="+mn-cs"/>
            </a:rPr>
            <a:t>年度までの直近</a:t>
          </a:r>
          <a:r>
            <a:rPr lang="en-US" altLang="ja-JP" sz="1200">
              <a:solidFill>
                <a:schemeClr val="dk1"/>
              </a:solidFill>
              <a:effectLst/>
              <a:latin typeface="+mn-lt"/>
              <a:ea typeface="+mn-ea"/>
              <a:cs typeface="+mn-cs"/>
            </a:rPr>
            <a:t>3</a:t>
          </a:r>
          <a:r>
            <a:rPr lang="ja-JP" altLang="ja-JP" sz="1200">
              <a:solidFill>
                <a:schemeClr val="dk1"/>
              </a:solidFill>
              <a:effectLst/>
              <a:latin typeface="+mn-lt"/>
              <a:ea typeface="+mn-ea"/>
              <a:cs typeface="+mn-cs"/>
            </a:rPr>
            <a:t>か年平均では財政力指数は</a:t>
          </a:r>
          <a:r>
            <a:rPr lang="en-US" altLang="ja-JP" sz="1200">
              <a:solidFill>
                <a:schemeClr val="dk1"/>
              </a:solidFill>
              <a:effectLst/>
              <a:latin typeface="+mn-lt"/>
              <a:ea typeface="+mn-ea"/>
              <a:cs typeface="+mn-cs"/>
            </a:rPr>
            <a:t>1</a:t>
          </a:r>
          <a:r>
            <a:rPr lang="ja-JP" altLang="ja-JP" sz="1200">
              <a:solidFill>
                <a:schemeClr val="dk1"/>
              </a:solidFill>
              <a:effectLst/>
              <a:latin typeface="+mn-lt"/>
              <a:ea typeface="+mn-ea"/>
              <a:cs typeface="+mn-cs"/>
            </a:rPr>
            <a:t>を上回っていたが、平成</a:t>
          </a:r>
          <a:r>
            <a:rPr lang="en-US" altLang="ja-JP" sz="1200">
              <a:solidFill>
                <a:schemeClr val="dk1"/>
              </a:solidFill>
              <a:effectLst/>
              <a:latin typeface="+mn-lt"/>
              <a:ea typeface="+mn-ea"/>
              <a:cs typeface="+mn-cs"/>
            </a:rPr>
            <a:t>22</a:t>
          </a:r>
          <a:r>
            <a:rPr lang="ja-JP" altLang="ja-JP" sz="1200">
              <a:solidFill>
                <a:schemeClr val="dk1"/>
              </a:solidFill>
              <a:effectLst/>
              <a:latin typeface="+mn-lt"/>
              <a:ea typeface="+mn-ea"/>
              <a:cs typeface="+mn-cs"/>
            </a:rPr>
            <a:t>年度以降は単年度での財政力指数は</a:t>
          </a:r>
          <a:r>
            <a:rPr lang="en-US" altLang="ja-JP" sz="1200">
              <a:solidFill>
                <a:schemeClr val="dk1"/>
              </a:solidFill>
              <a:effectLst/>
              <a:latin typeface="+mn-lt"/>
              <a:ea typeface="+mn-ea"/>
              <a:cs typeface="+mn-cs"/>
            </a:rPr>
            <a:t>1</a:t>
          </a:r>
          <a:r>
            <a:rPr lang="ja-JP" altLang="ja-JP" sz="1200">
              <a:solidFill>
                <a:schemeClr val="dk1"/>
              </a:solidFill>
              <a:effectLst/>
              <a:latin typeface="+mn-lt"/>
              <a:ea typeface="+mn-ea"/>
              <a:cs typeface="+mn-cs"/>
            </a:rPr>
            <a:t>を下回っており、平成</a:t>
          </a:r>
          <a:r>
            <a:rPr lang="en-US" altLang="ja-JP" sz="1200">
              <a:solidFill>
                <a:schemeClr val="dk1"/>
              </a:solidFill>
              <a:effectLst/>
              <a:latin typeface="+mn-lt"/>
              <a:ea typeface="+mn-ea"/>
              <a:cs typeface="+mn-cs"/>
            </a:rPr>
            <a:t>27</a:t>
          </a:r>
          <a:r>
            <a:rPr lang="ja-JP" altLang="ja-JP" sz="1200">
              <a:solidFill>
                <a:schemeClr val="dk1"/>
              </a:solidFill>
              <a:effectLst/>
              <a:latin typeface="+mn-lt"/>
              <a:ea typeface="+mn-ea"/>
              <a:cs typeface="+mn-cs"/>
            </a:rPr>
            <a:t>年度は平成</a:t>
          </a:r>
          <a:r>
            <a:rPr lang="en-US" altLang="ja-JP" sz="1200">
              <a:solidFill>
                <a:schemeClr val="dk1"/>
              </a:solidFill>
              <a:effectLst/>
              <a:latin typeface="+mn-lt"/>
              <a:ea typeface="+mn-ea"/>
              <a:cs typeface="+mn-cs"/>
            </a:rPr>
            <a:t>26</a:t>
          </a:r>
          <a:r>
            <a:rPr lang="ja-JP" altLang="ja-JP" sz="1200">
              <a:solidFill>
                <a:schemeClr val="dk1"/>
              </a:solidFill>
              <a:effectLst/>
              <a:latin typeface="+mn-lt"/>
              <a:ea typeface="+mn-ea"/>
              <a:cs typeface="+mn-cs"/>
            </a:rPr>
            <a:t>年度から引き続いて</a:t>
          </a:r>
          <a:r>
            <a:rPr lang="en-US" altLang="ja-JP" sz="1200">
              <a:solidFill>
                <a:schemeClr val="dk1"/>
              </a:solidFill>
              <a:effectLst/>
              <a:latin typeface="+mn-lt"/>
              <a:ea typeface="+mn-ea"/>
              <a:cs typeface="+mn-cs"/>
            </a:rPr>
            <a:t>3</a:t>
          </a:r>
          <a:r>
            <a:rPr lang="ja-JP" altLang="ja-JP" sz="1200">
              <a:solidFill>
                <a:schemeClr val="dk1"/>
              </a:solidFill>
              <a:effectLst/>
              <a:latin typeface="+mn-lt"/>
              <a:ea typeface="+mn-ea"/>
              <a:cs typeface="+mn-cs"/>
            </a:rPr>
            <a:t>か年平均でも</a:t>
          </a:r>
          <a:r>
            <a:rPr lang="en-US" altLang="ja-JP" sz="1200">
              <a:solidFill>
                <a:schemeClr val="dk1"/>
              </a:solidFill>
              <a:effectLst/>
              <a:latin typeface="+mn-lt"/>
              <a:ea typeface="+mn-ea"/>
              <a:cs typeface="+mn-cs"/>
            </a:rPr>
            <a:t>1</a:t>
          </a:r>
          <a:r>
            <a:rPr lang="ja-JP" altLang="ja-JP" sz="1200">
              <a:solidFill>
                <a:schemeClr val="dk1"/>
              </a:solidFill>
              <a:effectLst/>
              <a:latin typeface="+mn-lt"/>
              <a:ea typeface="+mn-ea"/>
              <a:cs typeface="+mn-cs"/>
            </a:rPr>
            <a:t>を下回</a:t>
          </a:r>
          <a:r>
            <a:rPr lang="ja-JP" altLang="en-US" sz="1200">
              <a:solidFill>
                <a:schemeClr val="dk1"/>
              </a:solidFill>
              <a:effectLst/>
              <a:latin typeface="+mn-lt"/>
              <a:ea typeface="+mn-ea"/>
              <a:cs typeface="+mn-cs"/>
            </a:rPr>
            <a:t>った</a:t>
          </a:r>
          <a:r>
            <a:rPr lang="ja-JP" altLang="ja-JP" sz="1200">
              <a:solidFill>
                <a:schemeClr val="dk1"/>
              </a:solidFill>
              <a:effectLst/>
              <a:latin typeface="+mn-lt"/>
              <a:ea typeface="+mn-ea"/>
              <a:cs typeface="+mn-cs"/>
            </a:rPr>
            <a:t>。</a:t>
          </a:r>
        </a:p>
        <a:p>
          <a:r>
            <a:rPr lang="ja-JP" altLang="ja-JP" sz="1200">
              <a:solidFill>
                <a:schemeClr val="dk1"/>
              </a:solidFill>
              <a:effectLst/>
              <a:latin typeface="+mn-lt"/>
              <a:ea typeface="+mn-ea"/>
              <a:cs typeface="+mn-cs"/>
            </a:rPr>
            <a:t>平成</a:t>
          </a:r>
          <a:r>
            <a:rPr lang="en-US" altLang="ja-JP" sz="1200">
              <a:solidFill>
                <a:schemeClr val="dk1"/>
              </a:solidFill>
              <a:effectLst/>
              <a:latin typeface="+mn-lt"/>
              <a:ea typeface="+mn-ea"/>
              <a:cs typeface="+mn-cs"/>
            </a:rPr>
            <a:t>27</a:t>
          </a:r>
          <a:r>
            <a:rPr lang="ja-JP" altLang="ja-JP" sz="1200">
              <a:solidFill>
                <a:schemeClr val="dk1"/>
              </a:solidFill>
              <a:effectLst/>
              <a:latin typeface="+mn-lt"/>
              <a:ea typeface="+mn-ea"/>
              <a:cs typeface="+mn-cs"/>
            </a:rPr>
            <a:t>年度単年度で見ると基準財政収入額が基準財政需要額を下回り</a:t>
          </a:r>
          <a:r>
            <a:rPr lang="en-US" altLang="ja-JP" sz="1200">
              <a:solidFill>
                <a:schemeClr val="dk1"/>
              </a:solidFill>
              <a:effectLst/>
              <a:latin typeface="+mn-lt"/>
              <a:ea typeface="+mn-ea"/>
              <a:cs typeface="+mn-cs"/>
            </a:rPr>
            <a:t>0.983</a:t>
          </a:r>
          <a:r>
            <a:rPr lang="ja-JP" altLang="en-US" sz="1200">
              <a:solidFill>
                <a:schemeClr val="dk1"/>
              </a:solidFill>
              <a:effectLst/>
              <a:latin typeface="+mn-lt"/>
              <a:ea typeface="+mn-ea"/>
              <a:cs typeface="+mn-cs"/>
            </a:rPr>
            <a:t>であっ</a:t>
          </a:r>
          <a:r>
            <a:rPr lang="ja-JP" altLang="ja-JP" sz="1200">
              <a:solidFill>
                <a:schemeClr val="dk1"/>
              </a:solidFill>
              <a:effectLst/>
              <a:latin typeface="+mn-lt"/>
              <a:ea typeface="+mn-ea"/>
              <a:cs typeface="+mn-cs"/>
            </a:rPr>
            <a:t>た。地方消費税率の引き上げによる地方消費税交付金の増加などにより基準財政収入額は</a:t>
          </a:r>
          <a:r>
            <a:rPr lang="ja-JP" altLang="en-US" sz="1200">
              <a:solidFill>
                <a:schemeClr val="dk1"/>
              </a:solidFill>
              <a:effectLst/>
              <a:latin typeface="+mn-lt"/>
              <a:ea typeface="+mn-ea"/>
              <a:cs typeface="+mn-cs"/>
            </a:rPr>
            <a:t>平成</a:t>
          </a:r>
          <a:r>
            <a:rPr lang="en-US" altLang="ja-JP" sz="1200">
              <a:solidFill>
                <a:schemeClr val="dk1"/>
              </a:solidFill>
              <a:effectLst/>
              <a:latin typeface="+mn-lt"/>
              <a:ea typeface="+mn-ea"/>
              <a:cs typeface="+mn-cs"/>
            </a:rPr>
            <a:t>26</a:t>
          </a:r>
          <a:r>
            <a:rPr lang="ja-JP" altLang="en-US" sz="1200">
              <a:solidFill>
                <a:schemeClr val="dk1"/>
              </a:solidFill>
              <a:effectLst/>
              <a:latin typeface="+mn-lt"/>
              <a:ea typeface="+mn-ea"/>
              <a:cs typeface="+mn-cs"/>
            </a:rPr>
            <a:t>年度</a:t>
          </a:r>
          <a:r>
            <a:rPr lang="ja-JP" altLang="ja-JP" sz="1200">
              <a:solidFill>
                <a:schemeClr val="dk1"/>
              </a:solidFill>
              <a:effectLst/>
              <a:latin typeface="+mn-lt"/>
              <a:ea typeface="+mn-ea"/>
              <a:cs typeface="+mn-cs"/>
            </a:rPr>
            <a:t>に比べ増加し</a:t>
          </a:r>
          <a:r>
            <a:rPr lang="ja-JP" altLang="en-US" sz="1200">
              <a:solidFill>
                <a:schemeClr val="dk1"/>
              </a:solidFill>
              <a:effectLst/>
              <a:latin typeface="+mn-lt"/>
              <a:ea typeface="+mn-ea"/>
              <a:cs typeface="+mn-cs"/>
            </a:rPr>
            <a:t>た</a:t>
          </a:r>
          <a:r>
            <a:rPr lang="ja-JP" altLang="ja-JP" sz="1200">
              <a:solidFill>
                <a:schemeClr val="dk1"/>
              </a:solidFill>
              <a:effectLst/>
              <a:latin typeface="+mn-lt"/>
              <a:ea typeface="+mn-ea"/>
              <a:cs typeface="+mn-cs"/>
            </a:rPr>
            <a:t>一方で、臨時財政対策債振替相当額の減少により基準財政需要額も増加したことが主な要因で</a:t>
          </a:r>
          <a:r>
            <a:rPr lang="ja-JP" altLang="en-US" sz="1200">
              <a:solidFill>
                <a:schemeClr val="dk1"/>
              </a:solidFill>
              <a:effectLst/>
              <a:latin typeface="+mn-lt"/>
              <a:ea typeface="+mn-ea"/>
              <a:cs typeface="+mn-cs"/>
            </a:rPr>
            <a:t>ある。</a:t>
          </a:r>
          <a:endParaRPr lang="ja-JP" altLang="ja-JP" sz="1200">
            <a:solidFill>
              <a:schemeClr val="dk1"/>
            </a:solidFill>
            <a:effectLst/>
            <a:latin typeface="+mn-lt"/>
            <a:ea typeface="+mn-ea"/>
            <a:cs typeface="+mn-cs"/>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44</xdr:row>
      <xdr:rowOff>104775</xdr:rowOff>
    </xdr:to>
    <xdr:cxnSp macro="">
      <xdr:nvCxnSpPr>
        <xdr:cNvPr id="63" name="直線コネクタ 62"/>
        <xdr:cNvCxnSpPr/>
      </xdr:nvCxnSpPr>
      <xdr:spPr>
        <a:xfrm flipV="1">
          <a:off x="4953000" y="6180667"/>
          <a:ext cx="0" cy="14679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76852</xdr:rowOff>
    </xdr:from>
    <xdr:ext cx="762000" cy="259045"/>
    <xdr:sp macro="" textlink="">
      <xdr:nvSpPr>
        <xdr:cNvPr id="64" name="財政力最小値テキスト"/>
        <xdr:cNvSpPr txBox="1"/>
      </xdr:nvSpPr>
      <xdr:spPr>
        <a:xfrm>
          <a:off x="5041900" y="762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0.47</a:t>
          </a:r>
          <a:endParaRPr kumimoji="1" lang="ja-JP" altLang="en-US" sz="1000" b="1">
            <a:latin typeface="ＭＳ Ｐゴシック"/>
          </a:endParaRPr>
        </a:p>
      </xdr:txBody>
    </xdr:sp>
    <xdr:clientData/>
  </xdr:oneCellAnchor>
  <xdr:twoCellAnchor>
    <xdr:from>
      <xdr:col>7</xdr:col>
      <xdr:colOff>63500</xdr:colOff>
      <xdr:row>44</xdr:row>
      <xdr:rowOff>104775</xdr:rowOff>
    </xdr:from>
    <xdr:to>
      <xdr:col>7</xdr:col>
      <xdr:colOff>241300</xdr:colOff>
      <xdr:row>44</xdr:row>
      <xdr:rowOff>104775</xdr:rowOff>
    </xdr:to>
    <xdr:cxnSp macro="">
      <xdr:nvCxnSpPr>
        <xdr:cNvPr id="65" name="直線コネクタ 64"/>
        <xdr:cNvCxnSpPr/>
      </xdr:nvCxnSpPr>
      <xdr:spPr>
        <a:xfrm>
          <a:off x="4864100" y="764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128058</xdr:rowOff>
    </xdr:from>
    <xdr:to>
      <xdr:col>7</xdr:col>
      <xdr:colOff>152400</xdr:colOff>
      <xdr:row>38</xdr:row>
      <xdr:rowOff>128058</xdr:rowOff>
    </xdr:to>
    <xdr:cxnSp macro="">
      <xdr:nvCxnSpPr>
        <xdr:cNvPr id="68" name="直線コネクタ 67"/>
        <xdr:cNvCxnSpPr/>
      </xdr:nvCxnSpPr>
      <xdr:spPr>
        <a:xfrm>
          <a:off x="4114800" y="66431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139294</xdr:rowOff>
    </xdr:from>
    <xdr:ext cx="762000" cy="259045"/>
    <xdr:sp macro="" textlink="">
      <xdr:nvSpPr>
        <xdr:cNvPr id="69" name="財政力平均値テキスト"/>
        <xdr:cNvSpPr txBox="1"/>
      </xdr:nvSpPr>
      <xdr:spPr>
        <a:xfrm>
          <a:off x="5041900" y="6825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167217</xdr:rowOff>
    </xdr:from>
    <xdr:to>
      <xdr:col>7</xdr:col>
      <xdr:colOff>203200</xdr:colOff>
      <xdr:row>40</xdr:row>
      <xdr:rowOff>97367</xdr:rowOff>
    </xdr:to>
    <xdr:sp macro="" textlink="">
      <xdr:nvSpPr>
        <xdr:cNvPr id="70" name="フローチャート : 判断 69"/>
        <xdr:cNvSpPr/>
      </xdr:nvSpPr>
      <xdr:spPr>
        <a:xfrm>
          <a:off x="4902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128058</xdr:rowOff>
    </xdr:from>
    <xdr:to>
      <xdr:col>6</xdr:col>
      <xdr:colOff>0</xdr:colOff>
      <xdr:row>38</xdr:row>
      <xdr:rowOff>128058</xdr:rowOff>
    </xdr:to>
    <xdr:cxnSp macro="">
      <xdr:nvCxnSpPr>
        <xdr:cNvPr id="71" name="直線コネクタ 70"/>
        <xdr:cNvCxnSpPr/>
      </xdr:nvCxnSpPr>
      <xdr:spPr>
        <a:xfrm>
          <a:off x="3225800" y="66431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35983</xdr:rowOff>
    </xdr:from>
    <xdr:to>
      <xdr:col>6</xdr:col>
      <xdr:colOff>50800</xdr:colOff>
      <xdr:row>40</xdr:row>
      <xdr:rowOff>137583</xdr:rowOff>
    </xdr:to>
    <xdr:sp macro="" textlink="">
      <xdr:nvSpPr>
        <xdr:cNvPr id="72" name="フローチャート : 判断 71"/>
        <xdr:cNvSpPr/>
      </xdr:nvSpPr>
      <xdr:spPr>
        <a:xfrm>
          <a:off x="4064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122360</xdr:rowOff>
    </xdr:from>
    <xdr:ext cx="736600" cy="259045"/>
    <xdr:sp macro="" textlink="">
      <xdr:nvSpPr>
        <xdr:cNvPr id="73" name="テキスト ボックス 72"/>
        <xdr:cNvSpPr txBox="1"/>
      </xdr:nvSpPr>
      <xdr:spPr>
        <a:xfrm>
          <a:off x="3733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107950</xdr:rowOff>
    </xdr:from>
    <xdr:to>
      <xdr:col>4</xdr:col>
      <xdr:colOff>482600</xdr:colOff>
      <xdr:row>38</xdr:row>
      <xdr:rowOff>128058</xdr:rowOff>
    </xdr:to>
    <xdr:cxnSp macro="">
      <xdr:nvCxnSpPr>
        <xdr:cNvPr id="74" name="直線コネクタ 73"/>
        <xdr:cNvCxnSpPr/>
      </xdr:nvCxnSpPr>
      <xdr:spPr>
        <a:xfrm>
          <a:off x="2336800" y="66230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35983</xdr:rowOff>
    </xdr:from>
    <xdr:to>
      <xdr:col>4</xdr:col>
      <xdr:colOff>533400</xdr:colOff>
      <xdr:row>40</xdr:row>
      <xdr:rowOff>137583</xdr:rowOff>
    </xdr:to>
    <xdr:sp macro="" textlink="">
      <xdr:nvSpPr>
        <xdr:cNvPr id="75" name="フローチャート : 判断 74"/>
        <xdr:cNvSpPr/>
      </xdr:nvSpPr>
      <xdr:spPr>
        <a:xfrm>
          <a:off x="3175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122360</xdr:rowOff>
    </xdr:from>
    <xdr:ext cx="762000" cy="259045"/>
    <xdr:sp macro="" textlink="">
      <xdr:nvSpPr>
        <xdr:cNvPr id="76" name="テキスト ボックス 75"/>
        <xdr:cNvSpPr txBox="1"/>
      </xdr:nvSpPr>
      <xdr:spPr>
        <a:xfrm>
          <a:off x="2844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7408</xdr:rowOff>
    </xdr:from>
    <xdr:to>
      <xdr:col>3</xdr:col>
      <xdr:colOff>279400</xdr:colOff>
      <xdr:row>38</xdr:row>
      <xdr:rowOff>107950</xdr:rowOff>
    </xdr:to>
    <xdr:cxnSp macro="">
      <xdr:nvCxnSpPr>
        <xdr:cNvPr id="77" name="直線コネクタ 76"/>
        <xdr:cNvCxnSpPr/>
      </xdr:nvCxnSpPr>
      <xdr:spPr>
        <a:xfrm>
          <a:off x="1447800" y="6522508"/>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35983</xdr:rowOff>
    </xdr:from>
    <xdr:to>
      <xdr:col>3</xdr:col>
      <xdr:colOff>330200</xdr:colOff>
      <xdr:row>40</xdr:row>
      <xdr:rowOff>137583</xdr:rowOff>
    </xdr:to>
    <xdr:sp macro="" textlink="">
      <xdr:nvSpPr>
        <xdr:cNvPr id="78" name="フローチャート : 判断 77"/>
        <xdr:cNvSpPr/>
      </xdr:nvSpPr>
      <xdr:spPr>
        <a:xfrm>
          <a:off x="2286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122360</xdr:rowOff>
    </xdr:from>
    <xdr:ext cx="762000" cy="259045"/>
    <xdr:sp macro="" textlink="">
      <xdr:nvSpPr>
        <xdr:cNvPr id="79" name="テキスト ボックス 78"/>
        <xdr:cNvSpPr txBox="1"/>
      </xdr:nvSpPr>
      <xdr:spPr>
        <a:xfrm>
          <a:off x="1955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62035</xdr:rowOff>
    </xdr:from>
    <xdr:ext cx="762000" cy="259045"/>
    <xdr:sp macro="" textlink="">
      <xdr:nvSpPr>
        <xdr:cNvPr id="81" name="テキスト ボックス 80"/>
        <xdr:cNvSpPr txBox="1"/>
      </xdr:nvSpPr>
      <xdr:spPr>
        <a:xfrm>
          <a:off x="1066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38</xdr:row>
      <xdr:rowOff>77258</xdr:rowOff>
    </xdr:from>
    <xdr:to>
      <xdr:col>7</xdr:col>
      <xdr:colOff>203200</xdr:colOff>
      <xdr:row>39</xdr:row>
      <xdr:rowOff>7408</xdr:rowOff>
    </xdr:to>
    <xdr:sp macro="" textlink="">
      <xdr:nvSpPr>
        <xdr:cNvPr id="87" name="円/楕円 86"/>
        <xdr:cNvSpPr/>
      </xdr:nvSpPr>
      <xdr:spPr>
        <a:xfrm>
          <a:off x="49022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93785</xdr:rowOff>
    </xdr:from>
    <xdr:ext cx="762000" cy="259045"/>
    <xdr:sp macro="" textlink="">
      <xdr:nvSpPr>
        <xdr:cNvPr id="88" name="財政力該当値テキスト"/>
        <xdr:cNvSpPr txBox="1"/>
      </xdr:nvSpPr>
      <xdr:spPr>
        <a:xfrm>
          <a:off x="5041900" y="643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77258</xdr:rowOff>
    </xdr:from>
    <xdr:to>
      <xdr:col>6</xdr:col>
      <xdr:colOff>50800</xdr:colOff>
      <xdr:row>39</xdr:row>
      <xdr:rowOff>7408</xdr:rowOff>
    </xdr:to>
    <xdr:sp macro="" textlink="">
      <xdr:nvSpPr>
        <xdr:cNvPr id="89" name="円/楕円 88"/>
        <xdr:cNvSpPr/>
      </xdr:nvSpPr>
      <xdr:spPr>
        <a:xfrm>
          <a:off x="40640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17585</xdr:rowOff>
    </xdr:from>
    <xdr:ext cx="736600" cy="259045"/>
    <xdr:sp macro="" textlink="">
      <xdr:nvSpPr>
        <xdr:cNvPr id="90" name="テキスト ボックス 89"/>
        <xdr:cNvSpPr txBox="1"/>
      </xdr:nvSpPr>
      <xdr:spPr>
        <a:xfrm>
          <a:off x="3733800" y="6361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77258</xdr:rowOff>
    </xdr:from>
    <xdr:to>
      <xdr:col>4</xdr:col>
      <xdr:colOff>533400</xdr:colOff>
      <xdr:row>39</xdr:row>
      <xdr:rowOff>7408</xdr:rowOff>
    </xdr:to>
    <xdr:sp macro="" textlink="">
      <xdr:nvSpPr>
        <xdr:cNvPr id="91" name="円/楕円 90"/>
        <xdr:cNvSpPr/>
      </xdr:nvSpPr>
      <xdr:spPr>
        <a:xfrm>
          <a:off x="31750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17585</xdr:rowOff>
    </xdr:from>
    <xdr:ext cx="762000" cy="259045"/>
    <xdr:sp macro="" textlink="">
      <xdr:nvSpPr>
        <xdr:cNvPr id="92" name="テキスト ボックス 91"/>
        <xdr:cNvSpPr txBox="1"/>
      </xdr:nvSpPr>
      <xdr:spPr>
        <a:xfrm>
          <a:off x="2844800" y="636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57150</xdr:rowOff>
    </xdr:from>
    <xdr:to>
      <xdr:col>3</xdr:col>
      <xdr:colOff>330200</xdr:colOff>
      <xdr:row>38</xdr:row>
      <xdr:rowOff>158750</xdr:rowOff>
    </xdr:to>
    <xdr:sp macro="" textlink="">
      <xdr:nvSpPr>
        <xdr:cNvPr id="93" name="円/楕円 92"/>
        <xdr:cNvSpPr/>
      </xdr:nvSpPr>
      <xdr:spPr>
        <a:xfrm>
          <a:off x="2286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168927</xdr:rowOff>
    </xdr:from>
    <xdr:ext cx="762000" cy="259045"/>
    <xdr:sp macro="" textlink="">
      <xdr:nvSpPr>
        <xdr:cNvPr id="94" name="テキスト ボックス 93"/>
        <xdr:cNvSpPr txBox="1"/>
      </xdr:nvSpPr>
      <xdr:spPr>
        <a:xfrm>
          <a:off x="1955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128058</xdr:rowOff>
    </xdr:from>
    <xdr:to>
      <xdr:col>2</xdr:col>
      <xdr:colOff>127000</xdr:colOff>
      <xdr:row>38</xdr:row>
      <xdr:rowOff>58209</xdr:rowOff>
    </xdr:to>
    <xdr:sp macro="" textlink="">
      <xdr:nvSpPr>
        <xdr:cNvPr id="95" name="円/楕円 94"/>
        <xdr:cNvSpPr/>
      </xdr:nvSpPr>
      <xdr:spPr>
        <a:xfrm>
          <a:off x="13970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68385</xdr:rowOff>
    </xdr:from>
    <xdr:ext cx="762000" cy="259045"/>
    <xdr:sp macro="" textlink="">
      <xdr:nvSpPr>
        <xdr:cNvPr id="96" name="テキスト ボックス 95"/>
        <xdr:cNvSpPr txBox="1"/>
      </xdr:nvSpPr>
      <xdr:spPr>
        <a:xfrm>
          <a:off x="1066800" y="624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200">
              <a:solidFill>
                <a:schemeClr val="dk1"/>
              </a:solidFill>
              <a:effectLst/>
              <a:latin typeface="+mn-lt"/>
              <a:ea typeface="+mn-ea"/>
              <a:cs typeface="+mn-cs"/>
            </a:rPr>
            <a:t>平成</a:t>
          </a:r>
          <a:r>
            <a:rPr lang="en-US" altLang="ja-JP" sz="1200">
              <a:solidFill>
                <a:schemeClr val="dk1"/>
              </a:solidFill>
              <a:effectLst/>
              <a:latin typeface="+mn-lt"/>
              <a:ea typeface="+mn-ea"/>
              <a:cs typeface="+mn-cs"/>
            </a:rPr>
            <a:t>27</a:t>
          </a:r>
          <a:r>
            <a:rPr lang="ja-JP" altLang="ja-JP" sz="1200">
              <a:solidFill>
                <a:schemeClr val="dk1"/>
              </a:solidFill>
              <a:effectLst/>
              <a:latin typeface="+mn-lt"/>
              <a:ea typeface="+mn-ea"/>
              <a:cs typeface="+mn-cs"/>
            </a:rPr>
            <a:t>年度の経常収支比率は</a:t>
          </a:r>
          <a:r>
            <a:rPr lang="en-US" altLang="ja-JP" sz="1200">
              <a:solidFill>
                <a:schemeClr val="dk1"/>
              </a:solidFill>
              <a:effectLst/>
              <a:latin typeface="+mn-lt"/>
              <a:ea typeface="+mn-ea"/>
              <a:cs typeface="+mn-cs"/>
            </a:rPr>
            <a:t>90.3</a:t>
          </a:r>
          <a:r>
            <a:rPr lang="ja-JP" altLang="ja-JP" sz="1200">
              <a:solidFill>
                <a:schemeClr val="dk1"/>
              </a:solidFill>
              <a:effectLst/>
              <a:latin typeface="+mn-lt"/>
              <a:ea typeface="+mn-ea"/>
              <a:cs typeface="+mn-cs"/>
            </a:rPr>
            <a:t>％となり、前年度</a:t>
          </a:r>
          <a:r>
            <a:rPr lang="en-US" altLang="ja-JP" sz="1200">
              <a:solidFill>
                <a:schemeClr val="dk1"/>
              </a:solidFill>
              <a:effectLst/>
              <a:latin typeface="+mn-lt"/>
              <a:ea typeface="+mn-ea"/>
              <a:cs typeface="+mn-cs"/>
            </a:rPr>
            <a:t>2.6</a:t>
          </a:r>
          <a:r>
            <a:rPr lang="ja-JP" altLang="ja-JP" sz="1200">
              <a:solidFill>
                <a:schemeClr val="dk1"/>
              </a:solidFill>
              <a:effectLst/>
              <a:latin typeface="+mn-lt"/>
              <a:ea typeface="+mn-ea"/>
              <a:cs typeface="+mn-cs"/>
            </a:rPr>
            <a:t>ポイント減少した。</a:t>
          </a:r>
          <a:r>
            <a:rPr lang="ja-JP" altLang="en-US" sz="1200">
              <a:solidFill>
                <a:schemeClr val="dk1"/>
              </a:solidFill>
              <a:effectLst/>
              <a:latin typeface="+mn-lt"/>
              <a:ea typeface="+mn-ea"/>
              <a:cs typeface="+mn-cs"/>
            </a:rPr>
            <a:t>しかし、類似団体内平均値が</a:t>
          </a:r>
          <a:r>
            <a:rPr lang="en-US" altLang="ja-JP" sz="1200">
              <a:solidFill>
                <a:schemeClr val="dk1"/>
              </a:solidFill>
              <a:effectLst/>
              <a:latin typeface="+mn-lt"/>
              <a:ea typeface="+mn-ea"/>
              <a:cs typeface="+mn-cs"/>
            </a:rPr>
            <a:t>90</a:t>
          </a:r>
          <a:r>
            <a:rPr lang="ja-JP" altLang="en-US" sz="1200">
              <a:solidFill>
                <a:schemeClr val="dk1"/>
              </a:solidFill>
              <a:effectLst/>
              <a:latin typeface="+mn-lt"/>
              <a:ea typeface="+mn-ea"/>
              <a:cs typeface="+mn-cs"/>
            </a:rPr>
            <a:t>％を下回る中で、平成</a:t>
          </a:r>
          <a:r>
            <a:rPr lang="en-US" altLang="ja-JP" sz="1200">
              <a:solidFill>
                <a:schemeClr val="dk1"/>
              </a:solidFill>
              <a:effectLst/>
              <a:latin typeface="+mn-lt"/>
              <a:ea typeface="+mn-ea"/>
              <a:cs typeface="+mn-cs"/>
            </a:rPr>
            <a:t>26</a:t>
          </a:r>
          <a:r>
            <a:rPr lang="ja-JP" altLang="en-US" sz="1200">
              <a:solidFill>
                <a:schemeClr val="dk1"/>
              </a:solidFill>
              <a:effectLst/>
              <a:latin typeface="+mn-lt"/>
              <a:ea typeface="+mn-ea"/>
              <a:cs typeface="+mn-cs"/>
            </a:rPr>
            <a:t>年度から引き続き</a:t>
          </a:r>
          <a:r>
            <a:rPr lang="en-US" altLang="ja-JP" sz="1200">
              <a:solidFill>
                <a:schemeClr val="dk1"/>
              </a:solidFill>
              <a:effectLst/>
              <a:latin typeface="+mn-lt"/>
              <a:ea typeface="+mn-ea"/>
              <a:cs typeface="+mn-cs"/>
            </a:rPr>
            <a:t>90</a:t>
          </a:r>
          <a:r>
            <a:rPr lang="ja-JP" altLang="en-US" sz="1200">
              <a:solidFill>
                <a:schemeClr val="dk1"/>
              </a:solidFill>
              <a:effectLst/>
              <a:latin typeface="+mn-lt"/>
              <a:ea typeface="+mn-ea"/>
              <a:cs typeface="+mn-cs"/>
            </a:rPr>
            <a:t>％を超えるなど、依然として財政構造の硬直化が課題である。減少した主な要因としては、</a:t>
          </a:r>
          <a:r>
            <a:rPr lang="ja-JP" altLang="ja-JP" sz="1200">
              <a:solidFill>
                <a:schemeClr val="dk1"/>
              </a:solidFill>
              <a:effectLst/>
              <a:latin typeface="+mn-lt"/>
              <a:ea typeface="+mn-ea"/>
              <a:cs typeface="+mn-cs"/>
            </a:rPr>
            <a:t>分子である民間等保育所運営事業や幼稚園・認定こども園施設型給付事業</a:t>
          </a:r>
          <a:r>
            <a:rPr lang="ja-JP" altLang="en-US" sz="1200">
              <a:solidFill>
                <a:schemeClr val="dk1"/>
              </a:solidFill>
              <a:effectLst/>
              <a:latin typeface="+mn-lt"/>
              <a:ea typeface="+mn-ea"/>
              <a:cs typeface="+mn-cs"/>
            </a:rPr>
            <a:t>など</a:t>
          </a:r>
          <a:r>
            <a:rPr lang="ja-JP" altLang="ja-JP" sz="1200">
              <a:solidFill>
                <a:schemeClr val="dk1"/>
              </a:solidFill>
              <a:effectLst/>
              <a:latin typeface="+mn-lt"/>
              <a:ea typeface="+mn-ea"/>
              <a:cs typeface="+mn-cs"/>
            </a:rPr>
            <a:t>の扶助費に増加が見られたものの、分母である地方消費税交付金等が分子の増加を上回る伸び率で増加した</a:t>
          </a:r>
          <a:r>
            <a:rPr lang="ja-JP" altLang="en-US" sz="1200">
              <a:solidFill>
                <a:schemeClr val="dk1"/>
              </a:solidFill>
              <a:effectLst/>
              <a:latin typeface="+mn-lt"/>
              <a:ea typeface="+mn-ea"/>
              <a:cs typeface="+mn-cs"/>
            </a:rPr>
            <a:t>ため</a:t>
          </a:r>
          <a:r>
            <a:rPr lang="ja-JP" altLang="ja-JP" sz="1200">
              <a:solidFill>
                <a:schemeClr val="dk1"/>
              </a:solidFill>
              <a:effectLst/>
              <a:latin typeface="+mn-lt"/>
              <a:ea typeface="+mn-ea"/>
              <a:cs typeface="+mn-cs"/>
            </a:rPr>
            <a:t>で</a:t>
          </a:r>
          <a:r>
            <a:rPr lang="ja-JP" altLang="en-US" sz="1200">
              <a:solidFill>
                <a:schemeClr val="dk1"/>
              </a:solidFill>
              <a:effectLst/>
              <a:latin typeface="+mn-lt"/>
              <a:ea typeface="+mn-ea"/>
              <a:cs typeface="+mn-cs"/>
            </a:rPr>
            <a:t>ある</a:t>
          </a:r>
          <a:r>
            <a:rPr lang="ja-JP" altLang="ja-JP" sz="1200">
              <a:solidFill>
                <a:schemeClr val="dk1"/>
              </a:solidFill>
              <a:effectLst/>
              <a:latin typeface="+mn-lt"/>
              <a:ea typeface="+mn-ea"/>
              <a:cs typeface="+mn-cs"/>
            </a:rPr>
            <a:t>。</a:t>
          </a:r>
        </a:p>
        <a:p>
          <a:r>
            <a:rPr lang="ja-JP" altLang="ja-JP" sz="1200">
              <a:solidFill>
                <a:schemeClr val="dk1"/>
              </a:solidFill>
              <a:effectLst/>
              <a:latin typeface="+mn-lt"/>
              <a:ea typeface="+mn-ea"/>
              <a:cs typeface="+mn-cs"/>
            </a:rPr>
            <a:t>将来に向けて、市税増収に向けた徴収強化の取組に加え、さらなる経常経費の抑制、行政経営改革を継続する必要があ</a:t>
          </a:r>
          <a:r>
            <a:rPr lang="ja-JP" altLang="en-US" sz="1200">
              <a:solidFill>
                <a:schemeClr val="dk1"/>
              </a:solidFill>
              <a:effectLst/>
              <a:latin typeface="+mn-lt"/>
              <a:ea typeface="+mn-ea"/>
              <a:cs typeface="+mn-cs"/>
            </a:rPr>
            <a:t>る</a:t>
          </a:r>
          <a:r>
            <a:rPr lang="ja-JP" altLang="ja-JP" sz="1200">
              <a:solidFill>
                <a:schemeClr val="dk1"/>
              </a:solidFill>
              <a:effectLst/>
              <a:latin typeface="+mn-lt"/>
              <a:ea typeface="+mn-ea"/>
              <a:cs typeface="+mn-cs"/>
            </a:rPr>
            <a:t>。</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46567</xdr:rowOff>
    </xdr:from>
    <xdr:to>
      <xdr:col>7</xdr:col>
      <xdr:colOff>152400</xdr:colOff>
      <xdr:row>66</xdr:row>
      <xdr:rowOff>122767</xdr:rowOff>
    </xdr:to>
    <xdr:cxnSp macro="">
      <xdr:nvCxnSpPr>
        <xdr:cNvPr id="126" name="直線コネクタ 125"/>
        <xdr:cNvCxnSpPr/>
      </xdr:nvCxnSpPr>
      <xdr:spPr>
        <a:xfrm flipV="1">
          <a:off x="4953000" y="999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94844</xdr:rowOff>
    </xdr:from>
    <xdr:ext cx="762000" cy="259045"/>
    <xdr:sp macro="" textlink="">
      <xdr:nvSpPr>
        <xdr:cNvPr id="127" name="財政構造の弾力性最小値テキスト"/>
        <xdr:cNvSpPr txBox="1"/>
      </xdr:nvSpPr>
      <xdr:spPr>
        <a:xfrm>
          <a:off x="5041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94.8</a:t>
          </a:r>
          <a:endParaRPr kumimoji="1" lang="ja-JP" altLang="en-US" sz="1000" b="1">
            <a:latin typeface="ＭＳ Ｐゴシック"/>
          </a:endParaRPr>
        </a:p>
      </xdr:txBody>
    </xdr:sp>
    <xdr:clientData/>
  </xdr:oneCellAnchor>
  <xdr:twoCellAnchor>
    <xdr:from>
      <xdr:col>7</xdr:col>
      <xdr:colOff>63500</xdr:colOff>
      <xdr:row>66</xdr:row>
      <xdr:rowOff>122767</xdr:rowOff>
    </xdr:from>
    <xdr:to>
      <xdr:col>7</xdr:col>
      <xdr:colOff>241300</xdr:colOff>
      <xdr:row>66</xdr:row>
      <xdr:rowOff>122767</xdr:rowOff>
    </xdr:to>
    <xdr:cxnSp macro="">
      <xdr:nvCxnSpPr>
        <xdr:cNvPr id="128" name="直線コネクタ 127"/>
        <xdr:cNvCxnSpPr/>
      </xdr:nvCxnSpPr>
      <xdr:spPr>
        <a:xfrm>
          <a:off x="4864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132944</xdr:rowOff>
    </xdr:from>
    <xdr:ext cx="762000" cy="259045"/>
    <xdr:sp macro="" textlink="">
      <xdr:nvSpPr>
        <xdr:cNvPr id="129" name="財政構造の弾力性最大値テキスト"/>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84.0</a:t>
          </a:r>
          <a:endParaRPr kumimoji="1" lang="ja-JP" altLang="en-US" sz="1000" b="1">
            <a:latin typeface="ＭＳ Ｐゴシック"/>
          </a:endParaRPr>
        </a:p>
      </xdr:txBody>
    </xdr:sp>
    <xdr:clientData/>
  </xdr:oneCellAnchor>
  <xdr:twoCellAnchor>
    <xdr:from>
      <xdr:col>7</xdr:col>
      <xdr:colOff>63500</xdr:colOff>
      <xdr:row>58</xdr:row>
      <xdr:rowOff>46567</xdr:rowOff>
    </xdr:from>
    <xdr:to>
      <xdr:col>7</xdr:col>
      <xdr:colOff>241300</xdr:colOff>
      <xdr:row>58</xdr:row>
      <xdr:rowOff>46567</xdr:rowOff>
    </xdr:to>
    <xdr:cxnSp macro="">
      <xdr:nvCxnSpPr>
        <xdr:cNvPr id="130" name="直線コネクタ 129"/>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33867</xdr:rowOff>
    </xdr:from>
    <xdr:to>
      <xdr:col>7</xdr:col>
      <xdr:colOff>152400</xdr:colOff>
      <xdr:row>65</xdr:row>
      <xdr:rowOff>39511</xdr:rowOff>
    </xdr:to>
    <xdr:cxnSp macro="">
      <xdr:nvCxnSpPr>
        <xdr:cNvPr id="131" name="直線コネクタ 130"/>
        <xdr:cNvCxnSpPr/>
      </xdr:nvCxnSpPr>
      <xdr:spPr>
        <a:xfrm flipV="1">
          <a:off x="4114800" y="10835217"/>
          <a:ext cx="838200" cy="348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90610</xdr:rowOff>
    </xdr:from>
    <xdr:ext cx="762000" cy="259045"/>
    <xdr:sp macro="" textlink="">
      <xdr:nvSpPr>
        <xdr:cNvPr id="132" name="財政構造の弾力性平均値テキスト"/>
        <xdr:cNvSpPr txBox="1"/>
      </xdr:nvSpPr>
      <xdr:spPr>
        <a:xfrm>
          <a:off x="5041900" y="1054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74083</xdr:rowOff>
    </xdr:from>
    <xdr:to>
      <xdr:col>7</xdr:col>
      <xdr:colOff>203200</xdr:colOff>
      <xdr:row>63</xdr:row>
      <xdr:rowOff>4233</xdr:rowOff>
    </xdr:to>
    <xdr:sp macro="" textlink="">
      <xdr:nvSpPr>
        <xdr:cNvPr id="133" name="フローチャート : 判断 132"/>
        <xdr:cNvSpPr/>
      </xdr:nvSpPr>
      <xdr:spPr>
        <a:xfrm>
          <a:off x="49022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130528</xdr:rowOff>
    </xdr:from>
    <xdr:to>
      <xdr:col>6</xdr:col>
      <xdr:colOff>0</xdr:colOff>
      <xdr:row>65</xdr:row>
      <xdr:rowOff>39511</xdr:rowOff>
    </xdr:to>
    <xdr:cxnSp macro="">
      <xdr:nvCxnSpPr>
        <xdr:cNvPr id="134" name="直線コネクタ 133"/>
        <xdr:cNvCxnSpPr/>
      </xdr:nvCxnSpPr>
      <xdr:spPr>
        <a:xfrm>
          <a:off x="3225800" y="1110332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90311</xdr:rowOff>
    </xdr:from>
    <xdr:to>
      <xdr:col>6</xdr:col>
      <xdr:colOff>50800</xdr:colOff>
      <xdr:row>64</xdr:row>
      <xdr:rowOff>20461</xdr:rowOff>
    </xdr:to>
    <xdr:sp macro="" textlink="">
      <xdr:nvSpPr>
        <xdr:cNvPr id="135" name="フローチャート : 判断 134"/>
        <xdr:cNvSpPr/>
      </xdr:nvSpPr>
      <xdr:spPr>
        <a:xfrm>
          <a:off x="4064000" y="1089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30638</xdr:rowOff>
    </xdr:from>
    <xdr:ext cx="736600" cy="259045"/>
    <xdr:sp macro="" textlink="">
      <xdr:nvSpPr>
        <xdr:cNvPr id="136" name="テキスト ボックス 135"/>
        <xdr:cNvSpPr txBox="1"/>
      </xdr:nvSpPr>
      <xdr:spPr>
        <a:xfrm>
          <a:off x="3733800" y="1066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60678</xdr:rowOff>
    </xdr:from>
    <xdr:to>
      <xdr:col>4</xdr:col>
      <xdr:colOff>482600</xdr:colOff>
      <xdr:row>64</xdr:row>
      <xdr:rowOff>130528</xdr:rowOff>
    </xdr:to>
    <xdr:cxnSp macro="">
      <xdr:nvCxnSpPr>
        <xdr:cNvPr id="137" name="直線コネクタ 136"/>
        <xdr:cNvCxnSpPr/>
      </xdr:nvCxnSpPr>
      <xdr:spPr>
        <a:xfrm>
          <a:off x="2336800" y="10862028"/>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114300</xdr:rowOff>
    </xdr:from>
    <xdr:to>
      <xdr:col>4</xdr:col>
      <xdr:colOff>533400</xdr:colOff>
      <xdr:row>63</xdr:row>
      <xdr:rowOff>44450</xdr:rowOff>
    </xdr:to>
    <xdr:sp macro="" textlink="">
      <xdr:nvSpPr>
        <xdr:cNvPr id="138" name="フローチャート : 判断 137"/>
        <xdr:cNvSpPr/>
      </xdr:nvSpPr>
      <xdr:spPr>
        <a:xfrm>
          <a:off x="3175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54627</xdr:rowOff>
    </xdr:from>
    <xdr:ext cx="762000" cy="259045"/>
    <xdr:sp macro="" textlink="">
      <xdr:nvSpPr>
        <xdr:cNvPr id="139" name="テキスト ボックス 138"/>
        <xdr:cNvSpPr txBox="1"/>
      </xdr:nvSpPr>
      <xdr:spPr>
        <a:xfrm>
          <a:off x="2844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98072</xdr:rowOff>
    </xdr:from>
    <xdr:to>
      <xdr:col>3</xdr:col>
      <xdr:colOff>279400</xdr:colOff>
      <xdr:row>63</xdr:row>
      <xdr:rowOff>60678</xdr:rowOff>
    </xdr:to>
    <xdr:cxnSp macro="">
      <xdr:nvCxnSpPr>
        <xdr:cNvPr id="140" name="直線コネクタ 139"/>
        <xdr:cNvCxnSpPr/>
      </xdr:nvCxnSpPr>
      <xdr:spPr>
        <a:xfrm>
          <a:off x="1447800" y="10727972"/>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50095</xdr:rowOff>
    </xdr:from>
    <xdr:to>
      <xdr:col>3</xdr:col>
      <xdr:colOff>330200</xdr:colOff>
      <xdr:row>63</xdr:row>
      <xdr:rowOff>151695</xdr:rowOff>
    </xdr:to>
    <xdr:sp macro="" textlink="">
      <xdr:nvSpPr>
        <xdr:cNvPr id="141" name="フローチャート : 判断 140"/>
        <xdr:cNvSpPr/>
      </xdr:nvSpPr>
      <xdr:spPr>
        <a:xfrm>
          <a:off x="2286000" y="1085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136472</xdr:rowOff>
    </xdr:from>
    <xdr:ext cx="762000" cy="259045"/>
    <xdr:sp macro="" textlink="">
      <xdr:nvSpPr>
        <xdr:cNvPr id="142" name="テキスト ボックス 141"/>
        <xdr:cNvSpPr txBox="1"/>
      </xdr:nvSpPr>
      <xdr:spPr>
        <a:xfrm>
          <a:off x="1955800" y="1093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127705</xdr:rowOff>
    </xdr:from>
    <xdr:to>
      <xdr:col>2</xdr:col>
      <xdr:colOff>127000</xdr:colOff>
      <xdr:row>63</xdr:row>
      <xdr:rowOff>57855</xdr:rowOff>
    </xdr:to>
    <xdr:sp macro="" textlink="">
      <xdr:nvSpPr>
        <xdr:cNvPr id="143" name="フローチャート : 判断 142"/>
        <xdr:cNvSpPr/>
      </xdr:nvSpPr>
      <xdr:spPr>
        <a:xfrm>
          <a:off x="1397000" y="1075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42632</xdr:rowOff>
    </xdr:from>
    <xdr:ext cx="762000" cy="259045"/>
    <xdr:sp macro="" textlink="">
      <xdr:nvSpPr>
        <xdr:cNvPr id="144" name="テキスト ボックス 143"/>
        <xdr:cNvSpPr txBox="1"/>
      </xdr:nvSpPr>
      <xdr:spPr>
        <a:xfrm>
          <a:off x="1066800" y="1084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50" name="円/楕円 149"/>
        <xdr:cNvSpPr/>
      </xdr:nvSpPr>
      <xdr:spPr>
        <a:xfrm>
          <a:off x="49022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126594</xdr:rowOff>
    </xdr:from>
    <xdr:ext cx="762000" cy="259045"/>
    <xdr:sp macro="" textlink="">
      <xdr:nvSpPr>
        <xdr:cNvPr id="151" name="財政構造の弾力性該当値テキスト"/>
        <xdr:cNvSpPr txBox="1"/>
      </xdr:nvSpPr>
      <xdr:spPr>
        <a:xfrm>
          <a:off x="5041900" y="1075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160161</xdr:rowOff>
    </xdr:from>
    <xdr:to>
      <xdr:col>6</xdr:col>
      <xdr:colOff>50800</xdr:colOff>
      <xdr:row>65</xdr:row>
      <xdr:rowOff>90311</xdr:rowOff>
    </xdr:to>
    <xdr:sp macro="" textlink="">
      <xdr:nvSpPr>
        <xdr:cNvPr id="152" name="円/楕円 151"/>
        <xdr:cNvSpPr/>
      </xdr:nvSpPr>
      <xdr:spPr>
        <a:xfrm>
          <a:off x="4064000" y="1113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75088</xdr:rowOff>
    </xdr:from>
    <xdr:ext cx="736600" cy="259045"/>
    <xdr:sp macro="" textlink="">
      <xdr:nvSpPr>
        <xdr:cNvPr id="153" name="テキスト ボックス 152"/>
        <xdr:cNvSpPr txBox="1"/>
      </xdr:nvSpPr>
      <xdr:spPr>
        <a:xfrm>
          <a:off x="3733800" y="11219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79728</xdr:rowOff>
    </xdr:from>
    <xdr:to>
      <xdr:col>4</xdr:col>
      <xdr:colOff>533400</xdr:colOff>
      <xdr:row>65</xdr:row>
      <xdr:rowOff>9878</xdr:rowOff>
    </xdr:to>
    <xdr:sp macro="" textlink="">
      <xdr:nvSpPr>
        <xdr:cNvPr id="154" name="円/楕円 153"/>
        <xdr:cNvSpPr/>
      </xdr:nvSpPr>
      <xdr:spPr>
        <a:xfrm>
          <a:off x="3175000" y="110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166105</xdr:rowOff>
    </xdr:from>
    <xdr:ext cx="762000" cy="259045"/>
    <xdr:sp macro="" textlink="">
      <xdr:nvSpPr>
        <xdr:cNvPr id="155" name="テキスト ボックス 154"/>
        <xdr:cNvSpPr txBox="1"/>
      </xdr:nvSpPr>
      <xdr:spPr>
        <a:xfrm>
          <a:off x="2844800" y="111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9878</xdr:rowOff>
    </xdr:from>
    <xdr:to>
      <xdr:col>3</xdr:col>
      <xdr:colOff>330200</xdr:colOff>
      <xdr:row>63</xdr:row>
      <xdr:rowOff>111478</xdr:rowOff>
    </xdr:to>
    <xdr:sp macro="" textlink="">
      <xdr:nvSpPr>
        <xdr:cNvPr id="156" name="円/楕円 155"/>
        <xdr:cNvSpPr/>
      </xdr:nvSpPr>
      <xdr:spPr>
        <a:xfrm>
          <a:off x="2286000" y="1081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121655</xdr:rowOff>
    </xdr:from>
    <xdr:ext cx="762000" cy="259045"/>
    <xdr:sp macro="" textlink="">
      <xdr:nvSpPr>
        <xdr:cNvPr id="157" name="テキスト ボックス 156"/>
        <xdr:cNvSpPr txBox="1"/>
      </xdr:nvSpPr>
      <xdr:spPr>
        <a:xfrm>
          <a:off x="1955800" y="105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47272</xdr:rowOff>
    </xdr:from>
    <xdr:to>
      <xdr:col>2</xdr:col>
      <xdr:colOff>127000</xdr:colOff>
      <xdr:row>62</xdr:row>
      <xdr:rowOff>148872</xdr:rowOff>
    </xdr:to>
    <xdr:sp macro="" textlink="">
      <xdr:nvSpPr>
        <xdr:cNvPr id="158" name="円/楕円 157"/>
        <xdr:cNvSpPr/>
      </xdr:nvSpPr>
      <xdr:spPr>
        <a:xfrm>
          <a:off x="1397000" y="1067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159049</xdr:rowOff>
    </xdr:from>
    <xdr:ext cx="762000" cy="259045"/>
    <xdr:sp macro="" textlink="">
      <xdr:nvSpPr>
        <xdr:cNvPr id="159" name="テキスト ボックス 158"/>
        <xdr:cNvSpPr txBox="1"/>
      </xdr:nvSpPr>
      <xdr:spPr>
        <a:xfrm>
          <a:off x="1066800" y="1044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[95,262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120,624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mn-lt"/>
              <a:ea typeface="+mn-ea"/>
              <a:cs typeface="+mn-cs"/>
            </a:rPr>
            <a:t>人口１人当たり人件費・物件費等は類似団体内平均値と比較して低い額に抑えられている。</a:t>
          </a:r>
          <a:endParaRPr lang="en-US" altLang="ja-JP" sz="1200">
            <a:solidFill>
              <a:schemeClr val="dk1"/>
            </a:solidFill>
            <a:effectLst/>
            <a:latin typeface="+mn-lt"/>
            <a:ea typeface="+mn-ea"/>
            <a:cs typeface="+mn-cs"/>
          </a:endParaRPr>
        </a:p>
        <a:p>
          <a:r>
            <a:rPr lang="ja-JP" altLang="en-US" sz="1200">
              <a:solidFill>
                <a:schemeClr val="dk1"/>
              </a:solidFill>
              <a:effectLst/>
              <a:latin typeface="+mn-lt"/>
              <a:ea typeface="+mn-ea"/>
              <a:cs typeface="+mn-cs"/>
            </a:rPr>
            <a:t>人件費は平成</a:t>
          </a:r>
          <a:r>
            <a:rPr lang="en-US" altLang="ja-JP" sz="1200">
              <a:solidFill>
                <a:schemeClr val="dk1"/>
              </a:solidFill>
              <a:effectLst/>
              <a:latin typeface="+mn-lt"/>
              <a:ea typeface="+mn-ea"/>
              <a:cs typeface="+mn-cs"/>
            </a:rPr>
            <a:t>26</a:t>
          </a:r>
          <a:r>
            <a:rPr lang="ja-JP" altLang="en-US" sz="1200">
              <a:solidFill>
                <a:schemeClr val="dk1"/>
              </a:solidFill>
              <a:effectLst/>
              <a:latin typeface="+mn-lt"/>
              <a:ea typeface="+mn-ea"/>
              <a:cs typeface="+mn-cs"/>
            </a:rPr>
            <a:t>年度と比較して</a:t>
          </a:r>
          <a:r>
            <a:rPr lang="en-US" altLang="ja-JP" sz="1200">
              <a:solidFill>
                <a:schemeClr val="dk1"/>
              </a:solidFill>
              <a:effectLst/>
              <a:latin typeface="+mn-lt"/>
              <a:ea typeface="+mn-ea"/>
              <a:cs typeface="+mn-cs"/>
            </a:rPr>
            <a:t>2</a:t>
          </a:r>
          <a:r>
            <a:rPr lang="ja-JP" altLang="ja-JP" sz="1200">
              <a:solidFill>
                <a:schemeClr val="dk1"/>
              </a:solidFill>
              <a:effectLst/>
              <a:latin typeface="+mn-lt"/>
              <a:ea typeface="+mn-ea"/>
              <a:cs typeface="+mn-cs"/>
            </a:rPr>
            <a:t>億</a:t>
          </a:r>
          <a:r>
            <a:rPr lang="en-US" altLang="ja-JP" sz="1200">
              <a:solidFill>
                <a:schemeClr val="dk1"/>
              </a:solidFill>
              <a:effectLst/>
              <a:latin typeface="+mn-lt"/>
              <a:ea typeface="+mn-ea"/>
              <a:cs typeface="+mn-cs"/>
            </a:rPr>
            <a:t>7</a:t>
          </a:r>
          <a:r>
            <a:rPr lang="ja-JP" altLang="ja-JP" sz="1200">
              <a:solidFill>
                <a:schemeClr val="dk1"/>
              </a:solidFill>
              <a:effectLst/>
              <a:latin typeface="+mn-lt"/>
              <a:ea typeface="+mn-ea"/>
              <a:cs typeface="+mn-cs"/>
            </a:rPr>
            <a:t>千万円増加した。職員給（一般職員の給与・諸手当）は</a:t>
          </a:r>
          <a:r>
            <a:rPr lang="en-US" altLang="ja-JP" sz="1200">
              <a:solidFill>
                <a:schemeClr val="dk1"/>
              </a:solidFill>
              <a:effectLst/>
              <a:latin typeface="+mn-lt"/>
              <a:ea typeface="+mn-ea"/>
              <a:cs typeface="+mn-cs"/>
            </a:rPr>
            <a:t>145</a:t>
          </a:r>
          <a:r>
            <a:rPr lang="ja-JP" altLang="ja-JP" sz="1200">
              <a:solidFill>
                <a:schemeClr val="dk1"/>
              </a:solidFill>
              <a:effectLst/>
              <a:latin typeface="+mn-lt"/>
              <a:ea typeface="+mn-ea"/>
              <a:cs typeface="+mn-cs"/>
            </a:rPr>
            <a:t>億</a:t>
          </a:r>
          <a:r>
            <a:rPr lang="en-US" altLang="ja-JP" sz="1200">
              <a:solidFill>
                <a:schemeClr val="dk1"/>
              </a:solidFill>
              <a:effectLst/>
              <a:latin typeface="+mn-lt"/>
              <a:ea typeface="+mn-ea"/>
              <a:cs typeface="+mn-cs"/>
            </a:rPr>
            <a:t>7</a:t>
          </a:r>
          <a:r>
            <a:rPr lang="ja-JP" altLang="ja-JP" sz="1200">
              <a:solidFill>
                <a:schemeClr val="dk1"/>
              </a:solidFill>
              <a:effectLst/>
              <a:latin typeface="+mn-lt"/>
              <a:ea typeface="+mn-ea"/>
              <a:cs typeface="+mn-cs"/>
            </a:rPr>
            <a:t>千万円で、最も職員給の多かった平成</a:t>
          </a:r>
          <a:r>
            <a:rPr lang="en-US" altLang="ja-JP" sz="1200">
              <a:solidFill>
                <a:schemeClr val="dk1"/>
              </a:solidFill>
              <a:effectLst/>
              <a:latin typeface="+mn-lt"/>
              <a:ea typeface="+mn-ea"/>
              <a:cs typeface="+mn-cs"/>
            </a:rPr>
            <a:t>10</a:t>
          </a:r>
          <a:r>
            <a:rPr lang="ja-JP" altLang="ja-JP" sz="1200">
              <a:solidFill>
                <a:schemeClr val="dk1"/>
              </a:solidFill>
              <a:effectLst/>
              <a:latin typeface="+mn-lt"/>
              <a:ea typeface="+mn-ea"/>
              <a:cs typeface="+mn-cs"/>
            </a:rPr>
            <a:t>年度に比べ</a:t>
          </a:r>
          <a:r>
            <a:rPr lang="en-US" altLang="ja-JP" sz="1200">
              <a:solidFill>
                <a:schemeClr val="dk1"/>
              </a:solidFill>
              <a:effectLst/>
              <a:latin typeface="+mn-lt"/>
              <a:ea typeface="+mn-ea"/>
              <a:cs typeface="+mn-cs"/>
            </a:rPr>
            <a:t>38</a:t>
          </a:r>
          <a:r>
            <a:rPr lang="ja-JP" altLang="ja-JP" sz="1200">
              <a:solidFill>
                <a:schemeClr val="dk1"/>
              </a:solidFill>
              <a:effectLst/>
              <a:latin typeface="+mn-lt"/>
              <a:ea typeface="+mn-ea"/>
              <a:cs typeface="+mn-cs"/>
            </a:rPr>
            <a:t>億</a:t>
          </a:r>
          <a:r>
            <a:rPr lang="en-US" altLang="ja-JP" sz="1200">
              <a:solidFill>
                <a:schemeClr val="dk1"/>
              </a:solidFill>
              <a:effectLst/>
              <a:latin typeface="+mn-lt"/>
              <a:ea typeface="+mn-ea"/>
              <a:cs typeface="+mn-cs"/>
            </a:rPr>
            <a:t>8</a:t>
          </a:r>
          <a:r>
            <a:rPr lang="ja-JP" altLang="ja-JP" sz="1200">
              <a:solidFill>
                <a:schemeClr val="dk1"/>
              </a:solidFill>
              <a:effectLst/>
              <a:latin typeface="+mn-lt"/>
              <a:ea typeface="+mn-ea"/>
              <a:cs typeface="+mn-cs"/>
            </a:rPr>
            <a:t>千万円の減少となり、職員数についても平成</a:t>
          </a:r>
          <a:r>
            <a:rPr lang="en-US" altLang="ja-JP" sz="1200">
              <a:solidFill>
                <a:schemeClr val="dk1"/>
              </a:solidFill>
              <a:effectLst/>
              <a:latin typeface="+mn-lt"/>
              <a:ea typeface="+mn-ea"/>
              <a:cs typeface="+mn-cs"/>
            </a:rPr>
            <a:t>8</a:t>
          </a:r>
          <a:r>
            <a:rPr lang="ja-JP" altLang="ja-JP" sz="1200">
              <a:solidFill>
                <a:schemeClr val="dk1"/>
              </a:solidFill>
              <a:effectLst/>
              <a:latin typeface="+mn-lt"/>
              <a:ea typeface="+mn-ea"/>
              <a:cs typeface="+mn-cs"/>
            </a:rPr>
            <a:t>年度のピーク時に比べ、</a:t>
          </a:r>
          <a:r>
            <a:rPr lang="en-US" altLang="ja-JP" sz="1200">
              <a:solidFill>
                <a:schemeClr val="dk1"/>
              </a:solidFill>
              <a:effectLst/>
              <a:latin typeface="+mn-lt"/>
              <a:ea typeface="+mn-ea"/>
              <a:cs typeface="+mn-cs"/>
            </a:rPr>
            <a:t>258</a:t>
          </a:r>
          <a:r>
            <a:rPr lang="ja-JP" altLang="ja-JP" sz="1200">
              <a:solidFill>
                <a:schemeClr val="dk1"/>
              </a:solidFill>
              <a:effectLst/>
              <a:latin typeface="+mn-lt"/>
              <a:ea typeface="+mn-ea"/>
              <a:cs typeface="+mn-cs"/>
            </a:rPr>
            <a:t>人の削減となっ</a:t>
          </a:r>
          <a:r>
            <a:rPr lang="ja-JP" altLang="en-US" sz="1200">
              <a:solidFill>
                <a:schemeClr val="dk1"/>
              </a:solidFill>
              <a:effectLst/>
              <a:latin typeface="+mn-lt"/>
              <a:ea typeface="+mn-ea"/>
              <a:cs typeface="+mn-cs"/>
            </a:rPr>
            <a:t>ており、現在も継続して定数配分の適正化を図っている。</a:t>
          </a:r>
          <a:endParaRPr lang="en-US" altLang="ja-JP" sz="1200">
            <a:solidFill>
              <a:schemeClr val="dk1"/>
            </a:solidFill>
            <a:effectLst/>
            <a:latin typeface="+mn-lt"/>
            <a:ea typeface="+mn-ea"/>
            <a:cs typeface="+mn-cs"/>
          </a:endParaRPr>
        </a:p>
        <a:p>
          <a:r>
            <a:rPr lang="ja-JP" altLang="en-US" sz="1200">
              <a:solidFill>
                <a:schemeClr val="dk1"/>
              </a:solidFill>
              <a:effectLst/>
              <a:latin typeface="+mn-lt"/>
              <a:ea typeface="+mn-ea"/>
              <a:cs typeface="+mn-cs"/>
            </a:rPr>
            <a:t>物件費は平成</a:t>
          </a:r>
          <a:r>
            <a:rPr lang="en-US" altLang="ja-JP" sz="1200">
              <a:solidFill>
                <a:schemeClr val="dk1"/>
              </a:solidFill>
              <a:effectLst/>
              <a:latin typeface="+mn-lt"/>
              <a:ea typeface="+mn-ea"/>
              <a:cs typeface="+mn-cs"/>
            </a:rPr>
            <a:t>26</a:t>
          </a:r>
          <a:r>
            <a:rPr lang="ja-JP" altLang="en-US" sz="1200">
              <a:solidFill>
                <a:schemeClr val="dk1"/>
              </a:solidFill>
              <a:effectLst/>
              <a:latin typeface="+mn-lt"/>
              <a:ea typeface="+mn-ea"/>
              <a:cs typeface="+mn-cs"/>
            </a:rPr>
            <a:t>年度と比較して</a:t>
          </a:r>
          <a:r>
            <a:rPr lang="en-US" altLang="ja-JP" sz="1200">
              <a:solidFill>
                <a:schemeClr val="dk1"/>
              </a:solidFill>
              <a:effectLst/>
              <a:latin typeface="+mn-lt"/>
              <a:ea typeface="+mn-ea"/>
              <a:cs typeface="+mn-cs"/>
            </a:rPr>
            <a:t>8.4</a:t>
          </a:r>
          <a:r>
            <a:rPr lang="ja-JP" altLang="en-US" sz="1200">
              <a:solidFill>
                <a:schemeClr val="dk1"/>
              </a:solidFill>
              <a:effectLst/>
              <a:latin typeface="+mn-lt"/>
              <a:ea typeface="+mn-ea"/>
              <a:cs typeface="+mn-cs"/>
            </a:rPr>
            <a:t>億円減少した。今後も物品の管理を適正に行うなど、経常的にかかる経費の削減に努める。</a:t>
          </a:r>
          <a:endParaRPr lang="ja-JP" altLang="ja-JP" sz="1200">
            <a:solidFill>
              <a:schemeClr val="dk1"/>
            </a:solidFill>
            <a:effectLst/>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44926</xdr:rowOff>
    </xdr:from>
    <xdr:to>
      <xdr:col>7</xdr:col>
      <xdr:colOff>152400</xdr:colOff>
      <xdr:row>90</xdr:row>
      <xdr:rowOff>31114</xdr:rowOff>
    </xdr:to>
    <xdr:cxnSp macro="">
      <xdr:nvCxnSpPr>
        <xdr:cNvPr id="189" name="直線コネクタ 188"/>
        <xdr:cNvCxnSpPr/>
      </xdr:nvCxnSpPr>
      <xdr:spPr>
        <a:xfrm flipV="1">
          <a:off x="4953000" y="13932376"/>
          <a:ext cx="0" cy="152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3191</xdr:rowOff>
    </xdr:from>
    <xdr:ext cx="762000" cy="259045"/>
    <xdr:sp macro="" textlink="">
      <xdr:nvSpPr>
        <xdr:cNvPr id="190" name="人件費・物件費等の状況最小値テキスト"/>
        <xdr:cNvSpPr txBox="1"/>
      </xdr:nvSpPr>
      <xdr:spPr>
        <a:xfrm>
          <a:off x="5041900" y="1543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131,300</a:t>
          </a:r>
          <a:endParaRPr kumimoji="1" lang="ja-JP" altLang="en-US" sz="1000" b="1">
            <a:latin typeface="ＭＳ Ｐゴシック"/>
          </a:endParaRPr>
        </a:p>
      </xdr:txBody>
    </xdr:sp>
    <xdr:clientData/>
  </xdr:oneCellAnchor>
  <xdr:twoCellAnchor>
    <xdr:from>
      <xdr:col>7</xdr:col>
      <xdr:colOff>63500</xdr:colOff>
      <xdr:row>90</xdr:row>
      <xdr:rowOff>31114</xdr:rowOff>
    </xdr:from>
    <xdr:to>
      <xdr:col>7</xdr:col>
      <xdr:colOff>241300</xdr:colOff>
      <xdr:row>90</xdr:row>
      <xdr:rowOff>31114</xdr:rowOff>
    </xdr:to>
    <xdr:cxnSp macro="">
      <xdr:nvCxnSpPr>
        <xdr:cNvPr id="191" name="直線コネクタ 190"/>
        <xdr:cNvCxnSpPr/>
      </xdr:nvCxnSpPr>
      <xdr:spPr>
        <a:xfrm>
          <a:off x="4864100" y="1546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131303</xdr:rowOff>
    </xdr:from>
    <xdr:ext cx="762000" cy="259045"/>
    <xdr:sp macro="" textlink="">
      <xdr:nvSpPr>
        <xdr:cNvPr id="192" name="人件費・物件費等の状況最大値テキスト"/>
        <xdr:cNvSpPr txBox="1"/>
      </xdr:nvSpPr>
      <xdr:spPr>
        <a:xfrm>
          <a:off x="5041900" y="13675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93,275</a:t>
          </a:r>
          <a:endParaRPr kumimoji="1" lang="ja-JP" altLang="en-US" sz="1000" b="1">
            <a:latin typeface="ＭＳ Ｐゴシック"/>
          </a:endParaRPr>
        </a:p>
      </xdr:txBody>
    </xdr:sp>
    <xdr:clientData/>
  </xdr:oneCellAnchor>
  <xdr:twoCellAnchor>
    <xdr:from>
      <xdr:col>7</xdr:col>
      <xdr:colOff>63500</xdr:colOff>
      <xdr:row>81</xdr:row>
      <xdr:rowOff>44926</xdr:rowOff>
    </xdr:from>
    <xdr:to>
      <xdr:col>7</xdr:col>
      <xdr:colOff>241300</xdr:colOff>
      <xdr:row>81</xdr:row>
      <xdr:rowOff>44926</xdr:rowOff>
    </xdr:to>
    <xdr:cxnSp macro="">
      <xdr:nvCxnSpPr>
        <xdr:cNvPr id="193" name="直線コネクタ 192"/>
        <xdr:cNvCxnSpPr/>
      </xdr:nvCxnSpPr>
      <xdr:spPr>
        <a:xfrm>
          <a:off x="4864100" y="1393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124837</xdr:rowOff>
    </xdr:from>
    <xdr:to>
      <xdr:col>7</xdr:col>
      <xdr:colOff>152400</xdr:colOff>
      <xdr:row>82</xdr:row>
      <xdr:rowOff>50028</xdr:rowOff>
    </xdr:to>
    <xdr:cxnSp macro="">
      <xdr:nvCxnSpPr>
        <xdr:cNvPr id="194" name="直線コネクタ 193"/>
        <xdr:cNvCxnSpPr/>
      </xdr:nvCxnSpPr>
      <xdr:spPr>
        <a:xfrm flipV="1">
          <a:off x="4114800" y="14012287"/>
          <a:ext cx="838200" cy="9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91862</xdr:rowOff>
    </xdr:from>
    <xdr:ext cx="762000" cy="259045"/>
    <xdr:sp macro="" textlink="">
      <xdr:nvSpPr>
        <xdr:cNvPr id="195" name="人件費・物件費等の状況平均値テキスト"/>
        <xdr:cNvSpPr txBox="1"/>
      </xdr:nvSpPr>
      <xdr:spPr>
        <a:xfrm>
          <a:off x="5041900" y="144936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109,189</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119785</xdr:rowOff>
    </xdr:from>
    <xdr:to>
      <xdr:col>7</xdr:col>
      <xdr:colOff>203200</xdr:colOff>
      <xdr:row>85</xdr:row>
      <xdr:rowOff>49935</xdr:rowOff>
    </xdr:to>
    <xdr:sp macro="" textlink="">
      <xdr:nvSpPr>
        <xdr:cNvPr id="196" name="フローチャート : 判断 195"/>
        <xdr:cNvSpPr/>
      </xdr:nvSpPr>
      <xdr:spPr>
        <a:xfrm>
          <a:off x="4902200" y="145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68011</xdr:rowOff>
    </xdr:from>
    <xdr:to>
      <xdr:col>6</xdr:col>
      <xdr:colOff>0</xdr:colOff>
      <xdr:row>82</xdr:row>
      <xdr:rowOff>50028</xdr:rowOff>
    </xdr:to>
    <xdr:cxnSp macro="">
      <xdr:nvCxnSpPr>
        <xdr:cNvPr id="197" name="直線コネクタ 196"/>
        <xdr:cNvCxnSpPr/>
      </xdr:nvCxnSpPr>
      <xdr:spPr>
        <a:xfrm>
          <a:off x="3225800" y="13955461"/>
          <a:ext cx="889000" cy="15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37374</xdr:rowOff>
    </xdr:from>
    <xdr:to>
      <xdr:col>6</xdr:col>
      <xdr:colOff>50800</xdr:colOff>
      <xdr:row>85</xdr:row>
      <xdr:rowOff>138974</xdr:rowOff>
    </xdr:to>
    <xdr:sp macro="" textlink="">
      <xdr:nvSpPr>
        <xdr:cNvPr id="198" name="フローチャート : 判断 197"/>
        <xdr:cNvSpPr/>
      </xdr:nvSpPr>
      <xdr:spPr>
        <a:xfrm>
          <a:off x="4064000" y="1461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123751</xdr:rowOff>
    </xdr:from>
    <xdr:ext cx="736600" cy="259045"/>
    <xdr:sp macro="" textlink="">
      <xdr:nvSpPr>
        <xdr:cNvPr id="199" name="テキスト ボックス 198"/>
        <xdr:cNvSpPr txBox="1"/>
      </xdr:nvSpPr>
      <xdr:spPr>
        <a:xfrm>
          <a:off x="3733800" y="14697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48064</xdr:rowOff>
    </xdr:from>
    <xdr:to>
      <xdr:col>4</xdr:col>
      <xdr:colOff>482600</xdr:colOff>
      <xdr:row>81</xdr:row>
      <xdr:rowOff>68011</xdr:rowOff>
    </xdr:to>
    <xdr:cxnSp macro="">
      <xdr:nvCxnSpPr>
        <xdr:cNvPr id="200" name="直線コネクタ 199"/>
        <xdr:cNvCxnSpPr/>
      </xdr:nvCxnSpPr>
      <xdr:spPr>
        <a:xfrm>
          <a:off x="2336800" y="13935514"/>
          <a:ext cx="889000" cy="1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55558</xdr:rowOff>
    </xdr:from>
    <xdr:to>
      <xdr:col>4</xdr:col>
      <xdr:colOff>533400</xdr:colOff>
      <xdr:row>84</xdr:row>
      <xdr:rowOff>157158</xdr:rowOff>
    </xdr:to>
    <xdr:sp macro="" textlink="">
      <xdr:nvSpPr>
        <xdr:cNvPr id="201" name="フローチャート : 判断 200"/>
        <xdr:cNvSpPr/>
      </xdr:nvSpPr>
      <xdr:spPr>
        <a:xfrm>
          <a:off x="3175000" y="1445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141935</xdr:rowOff>
    </xdr:from>
    <xdr:ext cx="762000" cy="259045"/>
    <xdr:sp macro="" textlink="">
      <xdr:nvSpPr>
        <xdr:cNvPr id="202" name="テキスト ボックス 201"/>
        <xdr:cNvSpPr txBox="1"/>
      </xdr:nvSpPr>
      <xdr:spPr>
        <a:xfrm>
          <a:off x="2844800" y="14543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48064</xdr:rowOff>
    </xdr:from>
    <xdr:to>
      <xdr:col>3</xdr:col>
      <xdr:colOff>279400</xdr:colOff>
      <xdr:row>81</xdr:row>
      <xdr:rowOff>108951</xdr:rowOff>
    </xdr:to>
    <xdr:cxnSp macro="">
      <xdr:nvCxnSpPr>
        <xdr:cNvPr id="203" name="直線コネクタ 202"/>
        <xdr:cNvCxnSpPr/>
      </xdr:nvCxnSpPr>
      <xdr:spPr>
        <a:xfrm flipV="1">
          <a:off x="1447800" y="13935514"/>
          <a:ext cx="889000" cy="6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166362</xdr:rowOff>
    </xdr:from>
    <xdr:to>
      <xdr:col>3</xdr:col>
      <xdr:colOff>330200</xdr:colOff>
      <xdr:row>84</xdr:row>
      <xdr:rowOff>96512</xdr:rowOff>
    </xdr:to>
    <xdr:sp macro="" textlink="">
      <xdr:nvSpPr>
        <xdr:cNvPr id="204" name="フローチャート : 判断 203"/>
        <xdr:cNvSpPr/>
      </xdr:nvSpPr>
      <xdr:spPr>
        <a:xfrm>
          <a:off x="2286000" y="1439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81289</xdr:rowOff>
    </xdr:from>
    <xdr:ext cx="762000" cy="259045"/>
    <xdr:sp macro="" textlink="">
      <xdr:nvSpPr>
        <xdr:cNvPr id="205" name="テキスト ボックス 204"/>
        <xdr:cNvSpPr txBox="1"/>
      </xdr:nvSpPr>
      <xdr:spPr>
        <a:xfrm>
          <a:off x="1955800" y="1448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93</xdr:rowOff>
    </xdr:from>
    <xdr:to>
      <xdr:col>2</xdr:col>
      <xdr:colOff>127000</xdr:colOff>
      <xdr:row>85</xdr:row>
      <xdr:rowOff>101693</xdr:rowOff>
    </xdr:to>
    <xdr:sp macro="" textlink="">
      <xdr:nvSpPr>
        <xdr:cNvPr id="206" name="フローチャート : 判断 205"/>
        <xdr:cNvSpPr/>
      </xdr:nvSpPr>
      <xdr:spPr>
        <a:xfrm>
          <a:off x="1397000" y="14573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86470</xdr:rowOff>
    </xdr:from>
    <xdr:ext cx="762000" cy="259045"/>
    <xdr:sp macro="" textlink="">
      <xdr:nvSpPr>
        <xdr:cNvPr id="207" name="テキスト ボックス 206"/>
        <xdr:cNvSpPr txBox="1"/>
      </xdr:nvSpPr>
      <xdr:spPr>
        <a:xfrm>
          <a:off x="1066800" y="146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110,476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74037</xdr:rowOff>
    </xdr:from>
    <xdr:to>
      <xdr:col>7</xdr:col>
      <xdr:colOff>203200</xdr:colOff>
      <xdr:row>82</xdr:row>
      <xdr:rowOff>4187</xdr:rowOff>
    </xdr:to>
    <xdr:sp macro="" textlink="">
      <xdr:nvSpPr>
        <xdr:cNvPr id="213" name="円/楕円 212"/>
        <xdr:cNvSpPr/>
      </xdr:nvSpPr>
      <xdr:spPr>
        <a:xfrm>
          <a:off x="4902200" y="1396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166764</xdr:rowOff>
    </xdr:from>
    <xdr:ext cx="762000" cy="259045"/>
    <xdr:sp macro="" textlink="">
      <xdr:nvSpPr>
        <xdr:cNvPr id="214" name="人件費・物件費等の状況該当値テキスト"/>
        <xdr:cNvSpPr txBox="1"/>
      </xdr:nvSpPr>
      <xdr:spPr>
        <a:xfrm>
          <a:off x="5041900" y="13882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95,262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170678</xdr:rowOff>
    </xdr:from>
    <xdr:to>
      <xdr:col>6</xdr:col>
      <xdr:colOff>50800</xdr:colOff>
      <xdr:row>82</xdr:row>
      <xdr:rowOff>100828</xdr:rowOff>
    </xdr:to>
    <xdr:sp macro="" textlink="">
      <xdr:nvSpPr>
        <xdr:cNvPr id="215" name="円/楕円 214"/>
        <xdr:cNvSpPr/>
      </xdr:nvSpPr>
      <xdr:spPr>
        <a:xfrm>
          <a:off x="4064000" y="140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111005</xdr:rowOff>
    </xdr:from>
    <xdr:ext cx="736600" cy="259045"/>
    <xdr:sp macro="" textlink="">
      <xdr:nvSpPr>
        <xdr:cNvPr id="216" name="テキスト ボックス 215"/>
        <xdr:cNvSpPr txBox="1"/>
      </xdr:nvSpPr>
      <xdr:spPr>
        <a:xfrm>
          <a:off x="3733800" y="1382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97,665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17211</xdr:rowOff>
    </xdr:from>
    <xdr:to>
      <xdr:col>4</xdr:col>
      <xdr:colOff>533400</xdr:colOff>
      <xdr:row>81</xdr:row>
      <xdr:rowOff>118811</xdr:rowOff>
    </xdr:to>
    <xdr:sp macro="" textlink="">
      <xdr:nvSpPr>
        <xdr:cNvPr id="217" name="円/楕円 216"/>
        <xdr:cNvSpPr/>
      </xdr:nvSpPr>
      <xdr:spPr>
        <a:xfrm>
          <a:off x="3175000" y="1390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128988</xdr:rowOff>
    </xdr:from>
    <xdr:ext cx="762000" cy="259045"/>
    <xdr:sp macro="" textlink="">
      <xdr:nvSpPr>
        <xdr:cNvPr id="218" name="テキスト ボックス 217"/>
        <xdr:cNvSpPr txBox="1"/>
      </xdr:nvSpPr>
      <xdr:spPr>
        <a:xfrm>
          <a:off x="2844800" y="13673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93,849</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168714</xdr:rowOff>
    </xdr:from>
    <xdr:to>
      <xdr:col>3</xdr:col>
      <xdr:colOff>330200</xdr:colOff>
      <xdr:row>81</xdr:row>
      <xdr:rowOff>98864</xdr:rowOff>
    </xdr:to>
    <xdr:sp macro="" textlink="">
      <xdr:nvSpPr>
        <xdr:cNvPr id="219" name="円/楕円 218"/>
        <xdr:cNvSpPr/>
      </xdr:nvSpPr>
      <xdr:spPr>
        <a:xfrm>
          <a:off x="2286000" y="1388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109041</xdr:rowOff>
    </xdr:from>
    <xdr:ext cx="762000" cy="259045"/>
    <xdr:sp macro="" textlink="">
      <xdr:nvSpPr>
        <xdr:cNvPr id="220" name="テキスト ボックス 219"/>
        <xdr:cNvSpPr txBox="1"/>
      </xdr:nvSpPr>
      <xdr:spPr>
        <a:xfrm>
          <a:off x="1955800" y="13653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93,353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58151</xdr:rowOff>
    </xdr:from>
    <xdr:to>
      <xdr:col>2</xdr:col>
      <xdr:colOff>127000</xdr:colOff>
      <xdr:row>81</xdr:row>
      <xdr:rowOff>159751</xdr:rowOff>
    </xdr:to>
    <xdr:sp macro="" textlink="">
      <xdr:nvSpPr>
        <xdr:cNvPr id="221" name="円/楕円 220"/>
        <xdr:cNvSpPr/>
      </xdr:nvSpPr>
      <xdr:spPr>
        <a:xfrm>
          <a:off x="1397000" y="1394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169928</xdr:rowOff>
    </xdr:from>
    <xdr:ext cx="762000" cy="259045"/>
    <xdr:sp macro="" textlink="">
      <xdr:nvSpPr>
        <xdr:cNvPr id="222" name="テキスト ボックス 221"/>
        <xdr:cNvSpPr txBox="1"/>
      </xdr:nvSpPr>
      <xdr:spPr>
        <a:xfrm>
          <a:off x="1066800" y="13714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94,867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900" b="0" i="0" baseline="0">
              <a:solidFill>
                <a:schemeClr val="dk1"/>
              </a:solidFill>
              <a:effectLst/>
              <a:latin typeface="+mn-lt"/>
              <a:ea typeface="+mn-ea"/>
              <a:cs typeface="+mn-cs"/>
            </a:rPr>
            <a:t>平成23年1月から東京都の給料表を導入しラスパイレス指数が</a:t>
          </a:r>
          <a:r>
            <a:rPr lang="ja-JP" altLang="en-US" sz="900" b="0" i="0" baseline="0">
              <a:solidFill>
                <a:schemeClr val="dk1"/>
              </a:solidFill>
              <a:effectLst/>
              <a:latin typeface="+mn-lt"/>
              <a:ea typeface="+mn-ea"/>
              <a:cs typeface="+mn-cs"/>
            </a:rPr>
            <a:t>前年度</a:t>
          </a:r>
          <a:r>
            <a:rPr lang="ja-JP" altLang="ja-JP" sz="900" b="0" i="0" baseline="0">
              <a:solidFill>
                <a:schemeClr val="dk1"/>
              </a:solidFill>
              <a:effectLst/>
              <a:latin typeface="+mn-lt"/>
              <a:ea typeface="+mn-ea"/>
              <a:cs typeface="+mn-cs"/>
            </a:rPr>
            <a:t>より1.0ポイント改善するなど一定の成果を挙げた。　平成</a:t>
          </a:r>
          <a:r>
            <a:rPr lang="en-US" altLang="ja-JP" sz="900" b="0" i="0" baseline="0">
              <a:solidFill>
                <a:schemeClr val="dk1"/>
              </a:solidFill>
              <a:effectLst/>
              <a:latin typeface="+mn-lt"/>
              <a:ea typeface="+mn-ea"/>
              <a:cs typeface="+mn-cs"/>
            </a:rPr>
            <a:t>24</a:t>
          </a:r>
          <a:r>
            <a:rPr lang="ja-JP" altLang="ja-JP" sz="900" b="0" i="0" baseline="0">
              <a:solidFill>
                <a:schemeClr val="dk1"/>
              </a:solidFill>
              <a:effectLst/>
              <a:latin typeface="+mn-lt"/>
              <a:ea typeface="+mn-ea"/>
              <a:cs typeface="+mn-cs"/>
            </a:rPr>
            <a:t>年度に国が給与減額を実施したため一時的に上昇したが、平成</a:t>
          </a:r>
          <a:r>
            <a:rPr lang="en-US" altLang="ja-JP" sz="900" b="0" i="0" baseline="0">
              <a:solidFill>
                <a:schemeClr val="dk1"/>
              </a:solidFill>
              <a:effectLst/>
              <a:latin typeface="+mn-lt"/>
              <a:ea typeface="+mn-ea"/>
              <a:cs typeface="+mn-cs"/>
            </a:rPr>
            <a:t>25</a:t>
          </a:r>
          <a:r>
            <a:rPr lang="ja-JP" altLang="ja-JP" sz="900" b="0" i="0" baseline="0">
              <a:solidFill>
                <a:schemeClr val="dk1"/>
              </a:solidFill>
              <a:effectLst/>
              <a:latin typeface="+mn-lt"/>
              <a:ea typeface="+mn-ea"/>
              <a:cs typeface="+mn-cs"/>
            </a:rPr>
            <a:t>年度で終了したため、以前の水準に戻った。　平成</a:t>
          </a:r>
          <a:r>
            <a:rPr lang="en-US" altLang="ja-JP" sz="900" b="0" i="0" baseline="0">
              <a:solidFill>
                <a:schemeClr val="dk1"/>
              </a:solidFill>
              <a:effectLst/>
              <a:latin typeface="+mn-lt"/>
              <a:ea typeface="+mn-ea"/>
              <a:cs typeface="+mn-cs"/>
            </a:rPr>
            <a:t>27</a:t>
          </a:r>
          <a:r>
            <a:rPr lang="ja-JP" altLang="ja-JP" sz="900" b="0" i="0" baseline="0">
              <a:solidFill>
                <a:schemeClr val="dk1"/>
              </a:solidFill>
              <a:effectLst/>
              <a:latin typeface="+mn-lt"/>
              <a:ea typeface="+mn-ea"/>
              <a:cs typeface="+mn-cs"/>
            </a:rPr>
            <a:t>年度から実施している「給与制度の総合的見直し」による給料月額の平均△</a:t>
          </a:r>
          <a:r>
            <a:rPr lang="en-US" altLang="ja-JP" sz="900" b="0" i="0" baseline="0">
              <a:solidFill>
                <a:schemeClr val="dk1"/>
              </a:solidFill>
              <a:effectLst/>
              <a:latin typeface="+mn-lt"/>
              <a:ea typeface="+mn-ea"/>
              <a:cs typeface="+mn-cs"/>
            </a:rPr>
            <a:t>1.7</a:t>
          </a:r>
          <a:r>
            <a:rPr lang="ja-JP" altLang="ja-JP" sz="900" b="0" i="0" baseline="0">
              <a:solidFill>
                <a:schemeClr val="dk1"/>
              </a:solidFill>
              <a:effectLst/>
              <a:latin typeface="+mn-lt"/>
              <a:ea typeface="+mn-ea"/>
              <a:cs typeface="+mn-cs"/>
            </a:rPr>
            <a:t>％引下げの実施により、ラスパイレス指数が前年度より</a:t>
          </a:r>
          <a:r>
            <a:rPr lang="en-US" altLang="ja-JP" sz="900" b="0" i="0" baseline="0">
              <a:solidFill>
                <a:schemeClr val="dk1"/>
              </a:solidFill>
              <a:effectLst/>
              <a:latin typeface="+mn-lt"/>
              <a:ea typeface="+mn-ea"/>
              <a:cs typeface="+mn-cs"/>
            </a:rPr>
            <a:t>0.1</a:t>
          </a:r>
          <a:r>
            <a:rPr lang="ja-JP" altLang="ja-JP" sz="900" b="0" i="0" baseline="0">
              <a:solidFill>
                <a:schemeClr val="dk1"/>
              </a:solidFill>
              <a:effectLst/>
              <a:latin typeface="+mn-lt"/>
              <a:ea typeface="+mn-ea"/>
              <a:cs typeface="+mn-cs"/>
            </a:rPr>
            <a:t>ポイント改善した。平成</a:t>
          </a:r>
          <a:r>
            <a:rPr lang="en-US" altLang="ja-JP" sz="900" b="0" i="0" baseline="0">
              <a:solidFill>
                <a:schemeClr val="dk1"/>
              </a:solidFill>
              <a:effectLst/>
              <a:latin typeface="+mn-lt"/>
              <a:ea typeface="+mn-ea"/>
              <a:cs typeface="+mn-cs"/>
            </a:rPr>
            <a:t>28</a:t>
          </a:r>
          <a:r>
            <a:rPr lang="ja-JP" altLang="ja-JP" sz="900" b="0" i="0" baseline="0">
              <a:solidFill>
                <a:schemeClr val="dk1"/>
              </a:solidFill>
              <a:effectLst/>
              <a:latin typeface="+mn-lt"/>
              <a:ea typeface="+mn-ea"/>
              <a:cs typeface="+mn-cs"/>
            </a:rPr>
            <a:t>年度も東京都人事委員会勧告を参考に給与制度の適正化に向けた取組みを行った結果、着実に成果を挙げている。</a:t>
          </a:r>
          <a:endParaRPr lang="ja-JP" altLang="ja-JP" sz="800">
            <a:effectLst/>
          </a:endParaRPr>
        </a:p>
        <a:p>
          <a:r>
            <a:rPr lang="ja-JP" altLang="ja-JP" sz="900" b="0" i="0" baseline="0">
              <a:solidFill>
                <a:schemeClr val="dk1"/>
              </a:solidFill>
              <a:effectLst/>
              <a:latin typeface="+mn-lt"/>
              <a:ea typeface="+mn-ea"/>
              <a:cs typeface="+mn-cs"/>
            </a:rPr>
            <a:t>また、ラスパイレス指数には直接影響がないが、平成24年度からは全職員を対象に前年度の人事考課の結果を昇給及び勤勉手当に反映を実施し、平成</a:t>
          </a:r>
          <a:r>
            <a:rPr lang="en-US" altLang="ja-JP" sz="900" b="0" i="0" baseline="0">
              <a:solidFill>
                <a:schemeClr val="dk1"/>
              </a:solidFill>
              <a:effectLst/>
              <a:latin typeface="+mn-lt"/>
              <a:ea typeface="+mn-ea"/>
              <a:cs typeface="+mn-cs"/>
            </a:rPr>
            <a:t>25</a:t>
          </a:r>
          <a:r>
            <a:rPr lang="ja-JP" altLang="ja-JP" sz="900" b="0" i="0" baseline="0">
              <a:solidFill>
                <a:schemeClr val="dk1"/>
              </a:solidFill>
              <a:effectLst/>
              <a:latin typeface="+mn-lt"/>
              <a:ea typeface="+mn-ea"/>
              <a:cs typeface="+mn-cs"/>
            </a:rPr>
            <a:t>年度からは初任給の算定方法の見直しや管理職手当の定額化、住居手当の支給額の見直しなどを実施し、平成</a:t>
          </a:r>
          <a:r>
            <a:rPr lang="en-US" altLang="ja-JP" sz="900" b="0" i="0" baseline="0">
              <a:solidFill>
                <a:schemeClr val="dk1"/>
              </a:solidFill>
              <a:effectLst/>
              <a:latin typeface="+mn-lt"/>
              <a:ea typeface="+mn-ea"/>
              <a:cs typeface="+mn-cs"/>
            </a:rPr>
            <a:t>27</a:t>
          </a:r>
          <a:r>
            <a:rPr lang="ja-JP" altLang="ja-JP" sz="900" b="0" i="0" baseline="0">
              <a:solidFill>
                <a:schemeClr val="dk1"/>
              </a:solidFill>
              <a:effectLst/>
              <a:latin typeface="+mn-lt"/>
              <a:ea typeface="+mn-ea"/>
              <a:cs typeface="+mn-cs"/>
            </a:rPr>
            <a:t>年度からは扶養手当や住居手当、期末勤勉手当の職務加算割合の見直しを実施しており、今後もより一層の給与制度の適正化に努める。</a:t>
          </a:r>
          <a:endParaRPr lang="ja-JP" altLang="ja-JP" sz="8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52493</xdr:rowOff>
    </xdr:from>
    <xdr:to>
      <xdr:col>24</xdr:col>
      <xdr:colOff>558800</xdr:colOff>
      <xdr:row>84</xdr:row>
      <xdr:rowOff>98637</xdr:rowOff>
    </xdr:to>
    <xdr:cxnSp macro="">
      <xdr:nvCxnSpPr>
        <xdr:cNvPr id="251" name="直線コネクタ 250"/>
        <xdr:cNvCxnSpPr/>
      </xdr:nvCxnSpPr>
      <xdr:spPr>
        <a:xfrm flipV="1">
          <a:off x="17018000" y="13768493"/>
          <a:ext cx="0" cy="7319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70714</xdr:rowOff>
    </xdr:from>
    <xdr:ext cx="762000" cy="259045"/>
    <xdr:sp macro="" textlink="">
      <xdr:nvSpPr>
        <xdr:cNvPr id="252" name="給与水準   （国との比較）最小値テキスト"/>
        <xdr:cNvSpPr txBox="1"/>
      </xdr:nvSpPr>
      <xdr:spPr>
        <a:xfrm>
          <a:off x="17106900" y="14472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84</xdr:row>
      <xdr:rowOff>98637</xdr:rowOff>
    </xdr:from>
    <xdr:to>
      <xdr:col>24</xdr:col>
      <xdr:colOff>647700</xdr:colOff>
      <xdr:row>84</xdr:row>
      <xdr:rowOff>98637</xdr:rowOff>
    </xdr:to>
    <xdr:cxnSp macro="">
      <xdr:nvCxnSpPr>
        <xdr:cNvPr id="253" name="直線コネクタ 252"/>
        <xdr:cNvCxnSpPr/>
      </xdr:nvCxnSpPr>
      <xdr:spPr>
        <a:xfrm>
          <a:off x="16929100" y="14500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138870</xdr:rowOff>
    </xdr:from>
    <xdr:ext cx="762000" cy="259045"/>
    <xdr:sp macro="" textlink="">
      <xdr:nvSpPr>
        <xdr:cNvPr id="254" name="給与水準   （国との比較）最大値テキスト"/>
        <xdr:cNvSpPr txBox="1"/>
      </xdr:nvSpPr>
      <xdr:spPr>
        <a:xfrm>
          <a:off x="17106900" y="1351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24</xdr:col>
      <xdr:colOff>469900</xdr:colOff>
      <xdr:row>80</xdr:row>
      <xdr:rowOff>52493</xdr:rowOff>
    </xdr:from>
    <xdr:to>
      <xdr:col>24</xdr:col>
      <xdr:colOff>647700</xdr:colOff>
      <xdr:row>80</xdr:row>
      <xdr:rowOff>52493</xdr:rowOff>
    </xdr:to>
    <xdr:cxnSp macro="">
      <xdr:nvCxnSpPr>
        <xdr:cNvPr id="255" name="直線コネクタ 254"/>
        <xdr:cNvCxnSpPr/>
      </xdr:nvCxnSpPr>
      <xdr:spPr>
        <a:xfrm>
          <a:off x="16929100" y="1376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44873</xdr:rowOff>
    </xdr:from>
    <xdr:to>
      <xdr:col>24</xdr:col>
      <xdr:colOff>558800</xdr:colOff>
      <xdr:row>83</xdr:row>
      <xdr:rowOff>52916</xdr:rowOff>
    </xdr:to>
    <xdr:cxnSp macro="">
      <xdr:nvCxnSpPr>
        <xdr:cNvPr id="256" name="直線コネクタ 255"/>
        <xdr:cNvCxnSpPr/>
      </xdr:nvCxnSpPr>
      <xdr:spPr>
        <a:xfrm flipV="1">
          <a:off x="16179800" y="14275223"/>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93573</xdr:rowOff>
    </xdr:from>
    <xdr:ext cx="762000" cy="259045"/>
    <xdr:sp macro="" textlink="">
      <xdr:nvSpPr>
        <xdr:cNvPr id="257" name="給与水準   （国との比較）平均値テキスト"/>
        <xdr:cNvSpPr txBox="1"/>
      </xdr:nvSpPr>
      <xdr:spPr>
        <a:xfrm>
          <a:off x="17106900" y="13981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77046</xdr:rowOff>
    </xdr:from>
    <xdr:to>
      <xdr:col>24</xdr:col>
      <xdr:colOff>609600</xdr:colOff>
      <xdr:row>83</xdr:row>
      <xdr:rowOff>7196</xdr:rowOff>
    </xdr:to>
    <xdr:sp macro="" textlink="">
      <xdr:nvSpPr>
        <xdr:cNvPr id="258" name="フローチャート : 判断 257"/>
        <xdr:cNvSpPr/>
      </xdr:nvSpPr>
      <xdr:spPr>
        <a:xfrm>
          <a:off x="16967200" y="1413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52916</xdr:rowOff>
    </xdr:from>
    <xdr:to>
      <xdr:col>23</xdr:col>
      <xdr:colOff>406400</xdr:colOff>
      <xdr:row>84</xdr:row>
      <xdr:rowOff>10161</xdr:rowOff>
    </xdr:to>
    <xdr:cxnSp macro="">
      <xdr:nvCxnSpPr>
        <xdr:cNvPr id="259" name="直線コネクタ 258"/>
        <xdr:cNvCxnSpPr/>
      </xdr:nvCxnSpPr>
      <xdr:spPr>
        <a:xfrm flipV="1">
          <a:off x="15290800" y="14283266"/>
          <a:ext cx="889000" cy="12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85089</xdr:rowOff>
    </xdr:from>
    <xdr:to>
      <xdr:col>23</xdr:col>
      <xdr:colOff>457200</xdr:colOff>
      <xdr:row>83</xdr:row>
      <xdr:rowOff>15239</xdr:rowOff>
    </xdr:to>
    <xdr:sp macro="" textlink="">
      <xdr:nvSpPr>
        <xdr:cNvPr id="260" name="フローチャート : 判断 259"/>
        <xdr:cNvSpPr/>
      </xdr:nvSpPr>
      <xdr:spPr>
        <a:xfrm>
          <a:off x="16129000" y="141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25416</xdr:rowOff>
    </xdr:from>
    <xdr:ext cx="736600" cy="259045"/>
    <xdr:sp macro="" textlink="">
      <xdr:nvSpPr>
        <xdr:cNvPr id="261" name="テキスト ボックス 260"/>
        <xdr:cNvSpPr txBox="1"/>
      </xdr:nvSpPr>
      <xdr:spPr>
        <a:xfrm>
          <a:off x="15798800" y="13912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10161</xdr:rowOff>
    </xdr:from>
    <xdr:to>
      <xdr:col>22</xdr:col>
      <xdr:colOff>203200</xdr:colOff>
      <xdr:row>88</xdr:row>
      <xdr:rowOff>24130</xdr:rowOff>
    </xdr:to>
    <xdr:cxnSp macro="">
      <xdr:nvCxnSpPr>
        <xdr:cNvPr id="262" name="直線コネクタ 261"/>
        <xdr:cNvCxnSpPr/>
      </xdr:nvCxnSpPr>
      <xdr:spPr>
        <a:xfrm flipV="1">
          <a:off x="14401800" y="14411961"/>
          <a:ext cx="889000" cy="69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93134</xdr:rowOff>
    </xdr:from>
    <xdr:to>
      <xdr:col>22</xdr:col>
      <xdr:colOff>254000</xdr:colOff>
      <xdr:row>83</xdr:row>
      <xdr:rowOff>23284</xdr:rowOff>
    </xdr:to>
    <xdr:sp macro="" textlink="">
      <xdr:nvSpPr>
        <xdr:cNvPr id="263" name="フローチャート : 判断 262"/>
        <xdr:cNvSpPr/>
      </xdr:nvSpPr>
      <xdr:spPr>
        <a:xfrm>
          <a:off x="152400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33461</xdr:rowOff>
    </xdr:from>
    <xdr:ext cx="762000" cy="259045"/>
    <xdr:sp macro="" textlink="">
      <xdr:nvSpPr>
        <xdr:cNvPr id="264" name="テキスト ボックス 263"/>
        <xdr:cNvSpPr txBox="1"/>
      </xdr:nvSpPr>
      <xdr:spPr>
        <a:xfrm>
          <a:off x="14909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123189</xdr:rowOff>
    </xdr:from>
    <xdr:to>
      <xdr:col>21</xdr:col>
      <xdr:colOff>0</xdr:colOff>
      <xdr:row>88</xdr:row>
      <xdr:rowOff>24130</xdr:rowOff>
    </xdr:to>
    <xdr:cxnSp macro="">
      <xdr:nvCxnSpPr>
        <xdr:cNvPr id="265" name="直線コネクタ 264"/>
        <xdr:cNvCxnSpPr/>
      </xdr:nvCxnSpPr>
      <xdr:spPr>
        <a:xfrm>
          <a:off x="13512800" y="1503933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74930</xdr:rowOff>
    </xdr:from>
    <xdr:to>
      <xdr:col>21</xdr:col>
      <xdr:colOff>50800</xdr:colOff>
      <xdr:row>87</xdr:row>
      <xdr:rowOff>5080</xdr:rowOff>
    </xdr:to>
    <xdr:sp macro="" textlink="">
      <xdr:nvSpPr>
        <xdr:cNvPr id="266" name="フローチャート : 判断 265"/>
        <xdr:cNvSpPr/>
      </xdr:nvSpPr>
      <xdr:spPr>
        <a:xfrm>
          <a:off x="14351000" y="1481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15257</xdr:rowOff>
    </xdr:from>
    <xdr:ext cx="762000" cy="259045"/>
    <xdr:sp macro="" textlink="">
      <xdr:nvSpPr>
        <xdr:cNvPr id="267" name="テキスト ボックス 266"/>
        <xdr:cNvSpPr txBox="1"/>
      </xdr:nvSpPr>
      <xdr:spPr>
        <a:xfrm>
          <a:off x="14020800" y="1458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74930</xdr:rowOff>
    </xdr:from>
    <xdr:to>
      <xdr:col>19</xdr:col>
      <xdr:colOff>533400</xdr:colOff>
      <xdr:row>87</xdr:row>
      <xdr:rowOff>5080</xdr:rowOff>
    </xdr:to>
    <xdr:sp macro="" textlink="">
      <xdr:nvSpPr>
        <xdr:cNvPr id="268" name="フローチャート : 判断 267"/>
        <xdr:cNvSpPr/>
      </xdr:nvSpPr>
      <xdr:spPr>
        <a:xfrm>
          <a:off x="13462000" y="1481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15257</xdr:rowOff>
    </xdr:from>
    <xdr:ext cx="762000" cy="259045"/>
    <xdr:sp macro="" textlink="">
      <xdr:nvSpPr>
        <xdr:cNvPr id="269" name="テキスト ボックス 268"/>
        <xdr:cNvSpPr txBox="1"/>
      </xdr:nvSpPr>
      <xdr:spPr>
        <a:xfrm>
          <a:off x="13131800" y="1458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165523</xdr:rowOff>
    </xdr:from>
    <xdr:to>
      <xdr:col>24</xdr:col>
      <xdr:colOff>609600</xdr:colOff>
      <xdr:row>83</xdr:row>
      <xdr:rowOff>95673</xdr:rowOff>
    </xdr:to>
    <xdr:sp macro="" textlink="">
      <xdr:nvSpPr>
        <xdr:cNvPr id="275" name="円/楕円 274"/>
        <xdr:cNvSpPr/>
      </xdr:nvSpPr>
      <xdr:spPr>
        <a:xfrm>
          <a:off x="16967200" y="1422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137600</xdr:rowOff>
    </xdr:from>
    <xdr:ext cx="762000" cy="259045"/>
    <xdr:sp macro="" textlink="">
      <xdr:nvSpPr>
        <xdr:cNvPr id="276" name="給与水準   （国との比較）該当値テキスト"/>
        <xdr:cNvSpPr txBox="1"/>
      </xdr:nvSpPr>
      <xdr:spPr>
        <a:xfrm>
          <a:off x="17106900" y="1419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2116</xdr:rowOff>
    </xdr:from>
    <xdr:to>
      <xdr:col>23</xdr:col>
      <xdr:colOff>457200</xdr:colOff>
      <xdr:row>83</xdr:row>
      <xdr:rowOff>103716</xdr:rowOff>
    </xdr:to>
    <xdr:sp macro="" textlink="">
      <xdr:nvSpPr>
        <xdr:cNvPr id="277" name="円/楕円 276"/>
        <xdr:cNvSpPr/>
      </xdr:nvSpPr>
      <xdr:spPr>
        <a:xfrm>
          <a:off x="16129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88493</xdr:rowOff>
    </xdr:from>
    <xdr:ext cx="736600" cy="259045"/>
    <xdr:sp macro="" textlink="">
      <xdr:nvSpPr>
        <xdr:cNvPr id="278" name="テキスト ボックス 277"/>
        <xdr:cNvSpPr txBox="1"/>
      </xdr:nvSpPr>
      <xdr:spPr>
        <a:xfrm>
          <a:off x="15798800" y="14318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130811</xdr:rowOff>
    </xdr:from>
    <xdr:to>
      <xdr:col>22</xdr:col>
      <xdr:colOff>254000</xdr:colOff>
      <xdr:row>84</xdr:row>
      <xdr:rowOff>60961</xdr:rowOff>
    </xdr:to>
    <xdr:sp macro="" textlink="">
      <xdr:nvSpPr>
        <xdr:cNvPr id="279" name="円/楕円 278"/>
        <xdr:cNvSpPr/>
      </xdr:nvSpPr>
      <xdr:spPr>
        <a:xfrm>
          <a:off x="15240000" y="1436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45738</xdr:rowOff>
    </xdr:from>
    <xdr:ext cx="762000" cy="259045"/>
    <xdr:sp macro="" textlink="">
      <xdr:nvSpPr>
        <xdr:cNvPr id="280" name="テキスト ボックス 279"/>
        <xdr:cNvSpPr txBox="1"/>
      </xdr:nvSpPr>
      <xdr:spPr>
        <a:xfrm>
          <a:off x="14909800" y="1444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144780</xdr:rowOff>
    </xdr:from>
    <xdr:to>
      <xdr:col>21</xdr:col>
      <xdr:colOff>50800</xdr:colOff>
      <xdr:row>88</xdr:row>
      <xdr:rowOff>74930</xdr:rowOff>
    </xdr:to>
    <xdr:sp macro="" textlink="">
      <xdr:nvSpPr>
        <xdr:cNvPr id="281" name="円/楕円 280"/>
        <xdr:cNvSpPr/>
      </xdr:nvSpPr>
      <xdr:spPr>
        <a:xfrm>
          <a:off x="14351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59707</xdr:rowOff>
    </xdr:from>
    <xdr:ext cx="762000" cy="259045"/>
    <xdr:sp macro="" textlink="">
      <xdr:nvSpPr>
        <xdr:cNvPr id="282" name="テキスト ボックス 281"/>
        <xdr:cNvSpPr txBox="1"/>
      </xdr:nvSpPr>
      <xdr:spPr>
        <a:xfrm>
          <a:off x="14020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111.3</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72389</xdr:rowOff>
    </xdr:from>
    <xdr:to>
      <xdr:col>19</xdr:col>
      <xdr:colOff>533400</xdr:colOff>
      <xdr:row>88</xdr:row>
      <xdr:rowOff>2539</xdr:rowOff>
    </xdr:to>
    <xdr:sp macro="" textlink="">
      <xdr:nvSpPr>
        <xdr:cNvPr id="283" name="円/楕円 282"/>
        <xdr:cNvSpPr/>
      </xdr:nvSpPr>
      <xdr:spPr>
        <a:xfrm>
          <a:off x="13462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158766</xdr:rowOff>
    </xdr:from>
    <xdr:ext cx="762000" cy="259045"/>
    <xdr:sp macro="" textlink="">
      <xdr:nvSpPr>
        <xdr:cNvPr id="284" name="テキスト ボックス 283"/>
        <xdr:cNvSpPr txBox="1"/>
      </xdr:nvSpPr>
      <xdr:spPr>
        <a:xfrm>
          <a:off x="13131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[4.88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050" b="0" i="0" baseline="0">
              <a:solidFill>
                <a:schemeClr val="dk1"/>
              </a:solidFill>
              <a:effectLst/>
              <a:latin typeface="+mn-lt"/>
              <a:ea typeface="+mn-ea"/>
              <a:cs typeface="+mn-cs"/>
            </a:rPr>
            <a:t>平成</a:t>
          </a:r>
          <a:r>
            <a:rPr lang="en-US" altLang="ja-JP" sz="1050" b="0" i="0" baseline="0">
              <a:solidFill>
                <a:schemeClr val="dk1"/>
              </a:solidFill>
              <a:effectLst/>
              <a:latin typeface="+mn-lt"/>
              <a:ea typeface="+mn-ea"/>
              <a:cs typeface="+mn-cs"/>
            </a:rPr>
            <a:t>28</a:t>
          </a:r>
          <a:r>
            <a:rPr lang="ja-JP" altLang="ja-JP" sz="1050" b="0" i="0" baseline="0">
              <a:solidFill>
                <a:schemeClr val="dk1"/>
              </a:solidFill>
              <a:effectLst/>
              <a:latin typeface="+mn-lt"/>
              <a:ea typeface="+mn-ea"/>
              <a:cs typeface="+mn-cs"/>
            </a:rPr>
            <a:t>年</a:t>
          </a:r>
          <a:r>
            <a:rPr lang="en-US" altLang="ja-JP" sz="1050" b="0" i="0" baseline="0">
              <a:solidFill>
                <a:schemeClr val="dk1"/>
              </a:solidFill>
              <a:effectLst/>
              <a:latin typeface="+mn-lt"/>
              <a:ea typeface="+mn-ea"/>
              <a:cs typeface="+mn-cs"/>
            </a:rPr>
            <a:t>4</a:t>
          </a:r>
          <a:r>
            <a:rPr lang="ja-JP" altLang="ja-JP" sz="1050" b="0" i="0" baseline="0">
              <a:solidFill>
                <a:schemeClr val="dk1"/>
              </a:solidFill>
              <a:effectLst/>
              <a:latin typeface="+mn-lt"/>
              <a:ea typeface="+mn-ea"/>
              <a:cs typeface="+mn-cs"/>
            </a:rPr>
            <a:t>月の職員数は、国勢調査事務の終了、社会保障・税番号制度導入準備終了、学校給食業務の委託及び学校用務業務の委託等の減員により、平成</a:t>
          </a:r>
          <a:r>
            <a:rPr lang="en-US" altLang="ja-JP" sz="1050" b="0" i="0" baseline="0">
              <a:solidFill>
                <a:schemeClr val="dk1"/>
              </a:solidFill>
              <a:effectLst/>
              <a:latin typeface="+mn-lt"/>
              <a:ea typeface="+mn-ea"/>
              <a:cs typeface="+mn-cs"/>
            </a:rPr>
            <a:t>27</a:t>
          </a:r>
          <a:r>
            <a:rPr lang="ja-JP" altLang="ja-JP" sz="1050" b="0" i="0" baseline="0">
              <a:solidFill>
                <a:schemeClr val="dk1"/>
              </a:solidFill>
              <a:effectLst/>
              <a:latin typeface="+mn-lt"/>
              <a:ea typeface="+mn-ea"/>
              <a:cs typeface="+mn-cs"/>
            </a:rPr>
            <a:t>年と比較して普通会計全体で</a:t>
          </a:r>
          <a:r>
            <a:rPr lang="en-US" altLang="ja-JP" sz="1050" b="0" i="0" baseline="0">
              <a:solidFill>
                <a:schemeClr val="dk1"/>
              </a:solidFill>
              <a:effectLst/>
              <a:latin typeface="+mn-lt"/>
              <a:ea typeface="+mn-ea"/>
              <a:cs typeface="+mn-cs"/>
            </a:rPr>
            <a:t>16</a:t>
          </a:r>
          <a:r>
            <a:rPr lang="ja-JP" altLang="ja-JP" sz="1050" b="0" i="0" baseline="0">
              <a:solidFill>
                <a:schemeClr val="dk1"/>
              </a:solidFill>
              <a:effectLst/>
              <a:latin typeface="+mn-lt"/>
              <a:ea typeface="+mn-ea"/>
              <a:cs typeface="+mn-cs"/>
            </a:rPr>
            <a:t>人の減となり、人口千人当たり職員数は前年度の値よりも</a:t>
          </a:r>
          <a:r>
            <a:rPr lang="en-US" altLang="ja-JP" sz="1050" b="0" i="0" baseline="0">
              <a:solidFill>
                <a:schemeClr val="dk1"/>
              </a:solidFill>
              <a:effectLst/>
              <a:latin typeface="+mn-lt"/>
              <a:ea typeface="+mn-ea"/>
              <a:cs typeface="+mn-cs"/>
            </a:rPr>
            <a:t>0.04</a:t>
          </a:r>
          <a:r>
            <a:rPr lang="ja-JP" altLang="ja-JP" sz="1050" b="0" i="0" baseline="0">
              <a:solidFill>
                <a:schemeClr val="dk1"/>
              </a:solidFill>
              <a:effectLst/>
              <a:latin typeface="+mn-lt"/>
              <a:ea typeface="+mn-ea"/>
              <a:cs typeface="+mn-cs"/>
            </a:rPr>
            <a:t>人の減となった。</a:t>
          </a:r>
          <a:endParaRPr lang="ja-JP" altLang="ja-JP" sz="1050">
            <a:effectLst/>
          </a:endParaRPr>
        </a:p>
        <a:p>
          <a:pPr rtl="0" eaLnBrk="1" fontAlgn="auto" latinLnBrk="0" hangingPunct="1"/>
          <a:r>
            <a:rPr lang="ja-JP" altLang="ja-JP" sz="1050" b="0" i="0" baseline="0">
              <a:solidFill>
                <a:schemeClr val="dk1"/>
              </a:solidFill>
              <a:effectLst/>
              <a:latin typeface="+mn-lt"/>
              <a:ea typeface="+mn-ea"/>
              <a:cs typeface="+mn-cs"/>
            </a:rPr>
            <a:t>町田市新5ヵ年計画（行政経営改革プラン）では、『定数』を「市の事務を執行するために必要な職員の数」と定義し、平成28年度の定数を平成23年度の定数と同数の2,262人とすることを目標として定めている。平成</a:t>
          </a:r>
          <a:r>
            <a:rPr lang="en-US" altLang="ja-JP" sz="1050" b="0" i="0" baseline="0">
              <a:solidFill>
                <a:schemeClr val="dk1"/>
              </a:solidFill>
              <a:effectLst/>
              <a:latin typeface="+mn-lt"/>
              <a:ea typeface="+mn-ea"/>
              <a:cs typeface="+mn-cs"/>
            </a:rPr>
            <a:t>28</a:t>
          </a:r>
          <a:r>
            <a:rPr lang="ja-JP" altLang="ja-JP" sz="1050" b="0" i="0" baseline="0">
              <a:solidFill>
                <a:schemeClr val="dk1"/>
              </a:solidFill>
              <a:effectLst/>
              <a:latin typeface="+mn-lt"/>
              <a:ea typeface="+mn-ea"/>
              <a:cs typeface="+mn-cs"/>
            </a:rPr>
            <a:t>年度の定数は目標より</a:t>
          </a:r>
          <a:r>
            <a:rPr lang="en-US" altLang="ja-JP" sz="1050" b="0" i="0" baseline="0">
              <a:solidFill>
                <a:schemeClr val="dk1"/>
              </a:solidFill>
              <a:effectLst/>
              <a:latin typeface="+mn-lt"/>
              <a:ea typeface="+mn-ea"/>
              <a:cs typeface="+mn-cs"/>
            </a:rPr>
            <a:t>67</a:t>
          </a:r>
          <a:r>
            <a:rPr lang="ja-JP" altLang="ja-JP" sz="1050" b="0" i="0" baseline="0">
              <a:solidFill>
                <a:schemeClr val="dk1"/>
              </a:solidFill>
              <a:effectLst/>
              <a:latin typeface="+mn-lt"/>
              <a:ea typeface="+mn-ea"/>
              <a:cs typeface="+mn-cs"/>
            </a:rPr>
            <a:t>人少ない</a:t>
          </a:r>
          <a:r>
            <a:rPr lang="en-US" altLang="ja-JP" sz="1050" b="0" i="0" baseline="0">
              <a:solidFill>
                <a:schemeClr val="dk1"/>
              </a:solidFill>
              <a:effectLst/>
              <a:latin typeface="+mn-lt"/>
              <a:ea typeface="+mn-ea"/>
              <a:cs typeface="+mn-cs"/>
            </a:rPr>
            <a:t>2195</a:t>
          </a:r>
          <a:r>
            <a:rPr lang="ja-JP" altLang="ja-JP" sz="1050" b="0" i="0" baseline="0">
              <a:solidFill>
                <a:schemeClr val="dk1"/>
              </a:solidFill>
              <a:effectLst/>
              <a:latin typeface="+mn-lt"/>
              <a:ea typeface="+mn-ea"/>
              <a:cs typeface="+mn-cs"/>
            </a:rPr>
            <a:t>人であり、より効率的な執行体制を構築した。今後は社会情勢等の環境変化を踏まえ、市職員の役割の再整理及び業務の簡素化・効率化を推進し、適切な定数管理に努める。</a:t>
          </a:r>
          <a:endParaRPr lang="ja-JP" altLang="ja-JP" sz="105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1" name="直線コネクタ 300"/>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2" name="テキスト ボックス 301"/>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3" name="直線コネクタ 302"/>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4" name="テキスト ボックス 303"/>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5" name="直線コネクタ 304"/>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6" name="テキスト ボックス 305"/>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7" name="直線コネクタ 306"/>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8" name="テキスト ボックス 307"/>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158496</xdr:rowOff>
    </xdr:from>
    <xdr:to>
      <xdr:col>24</xdr:col>
      <xdr:colOff>558800</xdr:colOff>
      <xdr:row>65</xdr:row>
      <xdr:rowOff>138176</xdr:rowOff>
    </xdr:to>
    <xdr:cxnSp macro="">
      <xdr:nvCxnSpPr>
        <xdr:cNvPr id="312" name="直線コネクタ 311"/>
        <xdr:cNvCxnSpPr/>
      </xdr:nvCxnSpPr>
      <xdr:spPr>
        <a:xfrm flipV="1">
          <a:off x="17018000" y="9931146"/>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110253</xdr:rowOff>
    </xdr:from>
    <xdr:ext cx="762000" cy="259045"/>
    <xdr:sp macro="" textlink="">
      <xdr:nvSpPr>
        <xdr:cNvPr id="313" name="定員管理の状況最小値テキスト"/>
        <xdr:cNvSpPr txBox="1"/>
      </xdr:nvSpPr>
      <xdr:spPr>
        <a:xfrm>
          <a:off x="17106900" y="11254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7.51</a:t>
          </a:r>
          <a:endParaRPr kumimoji="1" lang="ja-JP" altLang="en-US" sz="1000" b="1">
            <a:latin typeface="ＭＳ Ｐゴシック"/>
          </a:endParaRPr>
        </a:p>
      </xdr:txBody>
    </xdr:sp>
    <xdr:clientData/>
  </xdr:oneCellAnchor>
  <xdr:twoCellAnchor>
    <xdr:from>
      <xdr:col>24</xdr:col>
      <xdr:colOff>469900</xdr:colOff>
      <xdr:row>65</xdr:row>
      <xdr:rowOff>138176</xdr:rowOff>
    </xdr:from>
    <xdr:to>
      <xdr:col>24</xdr:col>
      <xdr:colOff>647700</xdr:colOff>
      <xdr:row>65</xdr:row>
      <xdr:rowOff>138176</xdr:rowOff>
    </xdr:to>
    <xdr:cxnSp macro="">
      <xdr:nvCxnSpPr>
        <xdr:cNvPr id="314" name="直線コネクタ 313"/>
        <xdr:cNvCxnSpPr/>
      </xdr:nvCxnSpPr>
      <xdr:spPr>
        <a:xfrm>
          <a:off x="16929100" y="1128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73423</xdr:rowOff>
    </xdr:from>
    <xdr:ext cx="762000" cy="259045"/>
    <xdr:sp macro="" textlink="">
      <xdr:nvSpPr>
        <xdr:cNvPr id="315" name="定員管理の状況最大値テキスト"/>
        <xdr:cNvSpPr txBox="1"/>
      </xdr:nvSpPr>
      <xdr:spPr>
        <a:xfrm>
          <a:off x="17106900" y="9674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a:t>
          </a:r>
          <a:endParaRPr kumimoji="1" lang="ja-JP" altLang="en-US" sz="1000" b="1">
            <a:latin typeface="ＭＳ Ｐゴシック"/>
          </a:endParaRPr>
        </a:p>
      </xdr:txBody>
    </xdr:sp>
    <xdr:clientData/>
  </xdr:oneCellAnchor>
  <xdr:twoCellAnchor>
    <xdr:from>
      <xdr:col>24</xdr:col>
      <xdr:colOff>469900</xdr:colOff>
      <xdr:row>57</xdr:row>
      <xdr:rowOff>158496</xdr:rowOff>
    </xdr:from>
    <xdr:to>
      <xdr:col>24</xdr:col>
      <xdr:colOff>647700</xdr:colOff>
      <xdr:row>57</xdr:row>
      <xdr:rowOff>158496</xdr:rowOff>
    </xdr:to>
    <xdr:cxnSp macro="">
      <xdr:nvCxnSpPr>
        <xdr:cNvPr id="316" name="直線コネクタ 315"/>
        <xdr:cNvCxnSpPr/>
      </xdr:nvCxnSpPr>
      <xdr:spPr>
        <a:xfrm>
          <a:off x="16929100" y="9931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69088</xdr:rowOff>
    </xdr:from>
    <xdr:to>
      <xdr:col>24</xdr:col>
      <xdr:colOff>558800</xdr:colOff>
      <xdr:row>58</xdr:row>
      <xdr:rowOff>88392</xdr:rowOff>
    </xdr:to>
    <xdr:cxnSp macro="">
      <xdr:nvCxnSpPr>
        <xdr:cNvPr id="317" name="直線コネクタ 316"/>
        <xdr:cNvCxnSpPr/>
      </xdr:nvCxnSpPr>
      <xdr:spPr>
        <a:xfrm flipV="1">
          <a:off x="16179800" y="1001318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120413</xdr:rowOff>
    </xdr:from>
    <xdr:ext cx="762000" cy="259045"/>
    <xdr:sp macro="" textlink="">
      <xdr:nvSpPr>
        <xdr:cNvPr id="318" name="定員管理の状況平均値テキスト"/>
        <xdr:cNvSpPr txBox="1"/>
      </xdr:nvSpPr>
      <xdr:spPr>
        <a:xfrm>
          <a:off x="17106900" y="104074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148336</xdr:rowOff>
    </xdr:from>
    <xdr:to>
      <xdr:col>24</xdr:col>
      <xdr:colOff>609600</xdr:colOff>
      <xdr:row>61</xdr:row>
      <xdr:rowOff>78486</xdr:rowOff>
    </xdr:to>
    <xdr:sp macro="" textlink="">
      <xdr:nvSpPr>
        <xdr:cNvPr id="319" name="フローチャート : 判断 318"/>
        <xdr:cNvSpPr/>
      </xdr:nvSpPr>
      <xdr:spPr>
        <a:xfrm>
          <a:off x="16967200" y="1043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64262</xdr:rowOff>
    </xdr:from>
    <xdr:to>
      <xdr:col>23</xdr:col>
      <xdr:colOff>406400</xdr:colOff>
      <xdr:row>58</xdr:row>
      <xdr:rowOff>88392</xdr:rowOff>
    </xdr:to>
    <xdr:cxnSp macro="">
      <xdr:nvCxnSpPr>
        <xdr:cNvPr id="320" name="直線コネクタ 319"/>
        <xdr:cNvCxnSpPr/>
      </xdr:nvCxnSpPr>
      <xdr:spPr>
        <a:xfrm>
          <a:off x="15290800" y="1000836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78232</xdr:rowOff>
    </xdr:from>
    <xdr:to>
      <xdr:col>23</xdr:col>
      <xdr:colOff>457200</xdr:colOff>
      <xdr:row>62</xdr:row>
      <xdr:rowOff>8382</xdr:rowOff>
    </xdr:to>
    <xdr:sp macro="" textlink="">
      <xdr:nvSpPr>
        <xdr:cNvPr id="321" name="フローチャート : 判断 320"/>
        <xdr:cNvSpPr/>
      </xdr:nvSpPr>
      <xdr:spPr>
        <a:xfrm>
          <a:off x="16129000" y="1053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164609</xdr:rowOff>
    </xdr:from>
    <xdr:ext cx="736600" cy="259045"/>
    <xdr:sp macro="" textlink="">
      <xdr:nvSpPr>
        <xdr:cNvPr id="322" name="テキスト ボックス 321"/>
        <xdr:cNvSpPr txBox="1"/>
      </xdr:nvSpPr>
      <xdr:spPr>
        <a:xfrm>
          <a:off x="15798800" y="10623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64262</xdr:rowOff>
    </xdr:from>
    <xdr:to>
      <xdr:col>22</xdr:col>
      <xdr:colOff>203200</xdr:colOff>
      <xdr:row>58</xdr:row>
      <xdr:rowOff>64262</xdr:rowOff>
    </xdr:to>
    <xdr:cxnSp macro="">
      <xdr:nvCxnSpPr>
        <xdr:cNvPr id="323" name="直線コネクタ 322"/>
        <xdr:cNvCxnSpPr/>
      </xdr:nvCxnSpPr>
      <xdr:spPr>
        <a:xfrm>
          <a:off x="14401800" y="100083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97536</xdr:rowOff>
    </xdr:from>
    <xdr:to>
      <xdr:col>22</xdr:col>
      <xdr:colOff>254000</xdr:colOff>
      <xdr:row>62</xdr:row>
      <xdr:rowOff>27686</xdr:rowOff>
    </xdr:to>
    <xdr:sp macro="" textlink="">
      <xdr:nvSpPr>
        <xdr:cNvPr id="324" name="フローチャート : 判断 323"/>
        <xdr:cNvSpPr/>
      </xdr:nvSpPr>
      <xdr:spPr>
        <a:xfrm>
          <a:off x="15240000" y="105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12463</xdr:rowOff>
    </xdr:from>
    <xdr:ext cx="762000" cy="259045"/>
    <xdr:sp macro="" textlink="">
      <xdr:nvSpPr>
        <xdr:cNvPr id="325" name="テキスト ボックス 324"/>
        <xdr:cNvSpPr txBox="1"/>
      </xdr:nvSpPr>
      <xdr:spPr>
        <a:xfrm>
          <a:off x="14909800" y="1064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59436</xdr:rowOff>
    </xdr:from>
    <xdr:to>
      <xdr:col>21</xdr:col>
      <xdr:colOff>0</xdr:colOff>
      <xdr:row>58</xdr:row>
      <xdr:rowOff>64262</xdr:rowOff>
    </xdr:to>
    <xdr:cxnSp macro="">
      <xdr:nvCxnSpPr>
        <xdr:cNvPr id="326" name="直線コネクタ 325"/>
        <xdr:cNvCxnSpPr/>
      </xdr:nvCxnSpPr>
      <xdr:spPr>
        <a:xfrm>
          <a:off x="13512800" y="1000353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116840</xdr:rowOff>
    </xdr:from>
    <xdr:to>
      <xdr:col>21</xdr:col>
      <xdr:colOff>50800</xdr:colOff>
      <xdr:row>62</xdr:row>
      <xdr:rowOff>46990</xdr:rowOff>
    </xdr:to>
    <xdr:sp macro="" textlink="">
      <xdr:nvSpPr>
        <xdr:cNvPr id="327" name="フローチャート : 判断 326"/>
        <xdr:cNvSpPr/>
      </xdr:nvSpPr>
      <xdr:spPr>
        <a:xfrm>
          <a:off x="14351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31767</xdr:rowOff>
    </xdr:from>
    <xdr:ext cx="762000" cy="259045"/>
    <xdr:sp macro="" textlink="">
      <xdr:nvSpPr>
        <xdr:cNvPr id="328" name="テキスト ボックス 327"/>
        <xdr:cNvSpPr txBox="1"/>
      </xdr:nvSpPr>
      <xdr:spPr>
        <a:xfrm>
          <a:off x="14020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22606</xdr:rowOff>
    </xdr:from>
    <xdr:to>
      <xdr:col>19</xdr:col>
      <xdr:colOff>533400</xdr:colOff>
      <xdr:row>62</xdr:row>
      <xdr:rowOff>124206</xdr:rowOff>
    </xdr:to>
    <xdr:sp macro="" textlink="">
      <xdr:nvSpPr>
        <xdr:cNvPr id="329" name="フローチャート : 判断 328"/>
        <xdr:cNvSpPr/>
      </xdr:nvSpPr>
      <xdr:spPr>
        <a:xfrm>
          <a:off x="13462000" y="1065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108983</xdr:rowOff>
    </xdr:from>
    <xdr:ext cx="762000" cy="259045"/>
    <xdr:sp macro="" textlink="">
      <xdr:nvSpPr>
        <xdr:cNvPr id="330" name="テキスト ボックス 329"/>
        <xdr:cNvSpPr txBox="1"/>
      </xdr:nvSpPr>
      <xdr:spPr>
        <a:xfrm>
          <a:off x="13131800" y="1073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58</xdr:row>
      <xdr:rowOff>18288</xdr:rowOff>
    </xdr:from>
    <xdr:to>
      <xdr:col>24</xdr:col>
      <xdr:colOff>609600</xdr:colOff>
      <xdr:row>58</xdr:row>
      <xdr:rowOff>119888</xdr:rowOff>
    </xdr:to>
    <xdr:sp macro="" textlink="">
      <xdr:nvSpPr>
        <xdr:cNvPr id="336" name="円/楕円 335"/>
        <xdr:cNvSpPr/>
      </xdr:nvSpPr>
      <xdr:spPr>
        <a:xfrm>
          <a:off x="16967200" y="996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111015</xdr:rowOff>
    </xdr:from>
    <xdr:ext cx="762000" cy="259045"/>
    <xdr:sp macro="" textlink="">
      <xdr:nvSpPr>
        <xdr:cNvPr id="337" name="定員管理の状況該当値テキスト"/>
        <xdr:cNvSpPr txBox="1"/>
      </xdr:nvSpPr>
      <xdr:spPr>
        <a:xfrm>
          <a:off x="17106900" y="988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4.88</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37592</xdr:rowOff>
    </xdr:from>
    <xdr:to>
      <xdr:col>23</xdr:col>
      <xdr:colOff>457200</xdr:colOff>
      <xdr:row>58</xdr:row>
      <xdr:rowOff>139192</xdr:rowOff>
    </xdr:to>
    <xdr:sp macro="" textlink="">
      <xdr:nvSpPr>
        <xdr:cNvPr id="338" name="円/楕円 337"/>
        <xdr:cNvSpPr/>
      </xdr:nvSpPr>
      <xdr:spPr>
        <a:xfrm>
          <a:off x="16129000" y="998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56</xdr:row>
      <xdr:rowOff>149369</xdr:rowOff>
    </xdr:from>
    <xdr:ext cx="736600" cy="259045"/>
    <xdr:sp macro="" textlink="">
      <xdr:nvSpPr>
        <xdr:cNvPr id="339" name="テキスト ボックス 338"/>
        <xdr:cNvSpPr txBox="1"/>
      </xdr:nvSpPr>
      <xdr:spPr>
        <a:xfrm>
          <a:off x="15798800" y="9750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13462</xdr:rowOff>
    </xdr:from>
    <xdr:to>
      <xdr:col>22</xdr:col>
      <xdr:colOff>254000</xdr:colOff>
      <xdr:row>58</xdr:row>
      <xdr:rowOff>115062</xdr:rowOff>
    </xdr:to>
    <xdr:sp macro="" textlink="">
      <xdr:nvSpPr>
        <xdr:cNvPr id="340" name="円/楕円 339"/>
        <xdr:cNvSpPr/>
      </xdr:nvSpPr>
      <xdr:spPr>
        <a:xfrm>
          <a:off x="15240000" y="995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56</xdr:row>
      <xdr:rowOff>125239</xdr:rowOff>
    </xdr:from>
    <xdr:ext cx="762000" cy="259045"/>
    <xdr:sp macro="" textlink="">
      <xdr:nvSpPr>
        <xdr:cNvPr id="341" name="テキスト ボックス 340"/>
        <xdr:cNvSpPr txBox="1"/>
      </xdr:nvSpPr>
      <xdr:spPr>
        <a:xfrm>
          <a:off x="14909800" y="972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4.87</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13462</xdr:rowOff>
    </xdr:from>
    <xdr:to>
      <xdr:col>21</xdr:col>
      <xdr:colOff>50800</xdr:colOff>
      <xdr:row>58</xdr:row>
      <xdr:rowOff>115062</xdr:rowOff>
    </xdr:to>
    <xdr:sp macro="" textlink="">
      <xdr:nvSpPr>
        <xdr:cNvPr id="342" name="円/楕円 341"/>
        <xdr:cNvSpPr/>
      </xdr:nvSpPr>
      <xdr:spPr>
        <a:xfrm>
          <a:off x="14351000" y="995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56</xdr:row>
      <xdr:rowOff>125239</xdr:rowOff>
    </xdr:from>
    <xdr:ext cx="762000" cy="259045"/>
    <xdr:sp macro="" textlink="">
      <xdr:nvSpPr>
        <xdr:cNvPr id="343" name="テキスト ボックス 342"/>
        <xdr:cNvSpPr txBox="1"/>
      </xdr:nvSpPr>
      <xdr:spPr>
        <a:xfrm>
          <a:off x="14020800" y="972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4.87</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8636</xdr:rowOff>
    </xdr:from>
    <xdr:to>
      <xdr:col>19</xdr:col>
      <xdr:colOff>533400</xdr:colOff>
      <xdr:row>58</xdr:row>
      <xdr:rowOff>110236</xdr:rowOff>
    </xdr:to>
    <xdr:sp macro="" textlink="">
      <xdr:nvSpPr>
        <xdr:cNvPr id="344" name="円/楕円 343"/>
        <xdr:cNvSpPr/>
      </xdr:nvSpPr>
      <xdr:spPr>
        <a:xfrm>
          <a:off x="13462000" y="995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56</xdr:row>
      <xdr:rowOff>120413</xdr:rowOff>
    </xdr:from>
    <xdr:ext cx="762000" cy="259045"/>
    <xdr:sp macro="" textlink="">
      <xdr:nvSpPr>
        <xdr:cNvPr id="345" name="テキスト ボックス 344"/>
        <xdr:cNvSpPr txBox="1"/>
      </xdr:nvSpPr>
      <xdr:spPr>
        <a:xfrm>
          <a:off x="13131800" y="972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1.7%]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 </a:t>
          </a: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26</a:t>
          </a:r>
          <a:r>
            <a:rPr kumimoji="1" lang="ja-JP" altLang="en-US" sz="1300">
              <a:latin typeface="ＭＳ Ｐゴシック"/>
            </a:rPr>
            <a:t>年度と比較して</a:t>
          </a:r>
          <a:r>
            <a:rPr kumimoji="1" lang="en-US" altLang="ja-JP" sz="1300">
              <a:latin typeface="ＭＳ Ｐゴシック"/>
            </a:rPr>
            <a:t>0.3</a:t>
          </a:r>
          <a:r>
            <a:rPr kumimoji="1" lang="ja-JP" altLang="en-US" sz="1300">
              <a:latin typeface="ＭＳ Ｐゴシック"/>
            </a:rPr>
            <a:t>ポイント上昇したものの、類似団体においては引き続き１位と良好な状況である。</a:t>
          </a:r>
          <a:endParaRPr kumimoji="1" lang="en-US" altLang="ja-JP" sz="1300">
            <a:latin typeface="ＭＳ Ｐゴシック"/>
          </a:endParaRPr>
        </a:p>
        <a:p>
          <a:r>
            <a:rPr kumimoji="1" lang="ja-JP" altLang="en-US" sz="1300">
              <a:latin typeface="ＭＳ Ｐゴシック"/>
            </a:rPr>
            <a:t>上昇した主な要因としては、臨時財政対策債発行可能額が減少した一方で、地方消費税交付金の増などにより、基準財政収入額が増加したためである。</a:t>
          </a:r>
          <a:endParaRPr kumimoji="1" lang="en-US" altLang="ja-JP" sz="1300">
            <a:latin typeface="ＭＳ Ｐゴシック"/>
          </a:endParaRPr>
        </a:p>
        <a:p>
          <a:r>
            <a:rPr kumimoji="1" lang="ja-JP" altLang="en-US" sz="1300">
              <a:latin typeface="ＭＳ Ｐゴシック"/>
            </a:rPr>
            <a:t>今後も適正水準の維持を目指す。</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106997</xdr:rowOff>
    </xdr:from>
    <xdr:to>
      <xdr:col>24</xdr:col>
      <xdr:colOff>558800</xdr:colOff>
      <xdr:row>43</xdr:row>
      <xdr:rowOff>107315</xdr:rowOff>
    </xdr:to>
    <xdr:cxnSp macro="">
      <xdr:nvCxnSpPr>
        <xdr:cNvPr id="370" name="直線コネクタ 369"/>
        <xdr:cNvCxnSpPr/>
      </xdr:nvCxnSpPr>
      <xdr:spPr>
        <a:xfrm flipV="1">
          <a:off x="17018000" y="6279197"/>
          <a:ext cx="0" cy="12004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79392</xdr:rowOff>
    </xdr:from>
    <xdr:ext cx="762000" cy="259045"/>
    <xdr:sp macro="" textlink="">
      <xdr:nvSpPr>
        <xdr:cNvPr id="371" name="公債費負担の状況最小値テキスト"/>
        <xdr:cNvSpPr txBox="1"/>
      </xdr:nvSpPr>
      <xdr:spPr>
        <a:xfrm>
          <a:off x="17106900" y="7451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18.2</a:t>
          </a:r>
          <a:endParaRPr kumimoji="1" lang="ja-JP" altLang="en-US" sz="1000" b="1">
            <a:latin typeface="ＭＳ Ｐゴシック"/>
          </a:endParaRPr>
        </a:p>
      </xdr:txBody>
    </xdr:sp>
    <xdr:clientData/>
  </xdr:oneCellAnchor>
  <xdr:twoCellAnchor>
    <xdr:from>
      <xdr:col>24</xdr:col>
      <xdr:colOff>469900</xdr:colOff>
      <xdr:row>43</xdr:row>
      <xdr:rowOff>107315</xdr:rowOff>
    </xdr:from>
    <xdr:to>
      <xdr:col>24</xdr:col>
      <xdr:colOff>647700</xdr:colOff>
      <xdr:row>43</xdr:row>
      <xdr:rowOff>107315</xdr:rowOff>
    </xdr:to>
    <xdr:cxnSp macro="">
      <xdr:nvCxnSpPr>
        <xdr:cNvPr id="372" name="直線コネクタ 371"/>
        <xdr:cNvCxnSpPr/>
      </xdr:nvCxnSpPr>
      <xdr:spPr>
        <a:xfrm>
          <a:off x="16929100" y="747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21924</xdr:rowOff>
    </xdr:from>
    <xdr:ext cx="762000" cy="259045"/>
    <xdr:sp macro="" textlink="">
      <xdr:nvSpPr>
        <xdr:cNvPr id="373" name="公債費負担の状況最大値テキスト"/>
        <xdr:cNvSpPr txBox="1"/>
      </xdr:nvSpPr>
      <xdr:spPr>
        <a:xfrm>
          <a:off x="17106900" y="602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36</xdr:row>
      <xdr:rowOff>106997</xdr:rowOff>
    </xdr:from>
    <xdr:to>
      <xdr:col>24</xdr:col>
      <xdr:colOff>647700</xdr:colOff>
      <xdr:row>36</xdr:row>
      <xdr:rowOff>106997</xdr:rowOff>
    </xdr:to>
    <xdr:cxnSp macro="">
      <xdr:nvCxnSpPr>
        <xdr:cNvPr id="374" name="直線コネクタ 373"/>
        <xdr:cNvCxnSpPr/>
      </xdr:nvCxnSpPr>
      <xdr:spPr>
        <a:xfrm>
          <a:off x="16929100" y="627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88900</xdr:rowOff>
    </xdr:from>
    <xdr:to>
      <xdr:col>24</xdr:col>
      <xdr:colOff>558800</xdr:colOff>
      <xdr:row>36</xdr:row>
      <xdr:rowOff>106997</xdr:rowOff>
    </xdr:to>
    <xdr:cxnSp macro="">
      <xdr:nvCxnSpPr>
        <xdr:cNvPr id="375" name="直線コネクタ 374"/>
        <xdr:cNvCxnSpPr/>
      </xdr:nvCxnSpPr>
      <xdr:spPr>
        <a:xfrm>
          <a:off x="16179800" y="6261100"/>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35259</xdr:rowOff>
    </xdr:from>
    <xdr:ext cx="762000" cy="259045"/>
    <xdr:sp macro="" textlink="">
      <xdr:nvSpPr>
        <xdr:cNvPr id="376" name="公債費負担の状況平均値テキスト"/>
        <xdr:cNvSpPr txBox="1"/>
      </xdr:nvSpPr>
      <xdr:spPr>
        <a:xfrm>
          <a:off x="17106900" y="655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63182</xdr:rowOff>
    </xdr:from>
    <xdr:to>
      <xdr:col>24</xdr:col>
      <xdr:colOff>609600</xdr:colOff>
      <xdr:row>38</xdr:row>
      <xdr:rowOff>164782</xdr:rowOff>
    </xdr:to>
    <xdr:sp macro="" textlink="">
      <xdr:nvSpPr>
        <xdr:cNvPr id="377" name="フローチャート : 判断 376"/>
        <xdr:cNvSpPr/>
      </xdr:nvSpPr>
      <xdr:spPr>
        <a:xfrm>
          <a:off x="16967200" y="657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88900</xdr:rowOff>
    </xdr:from>
    <xdr:to>
      <xdr:col>23</xdr:col>
      <xdr:colOff>406400</xdr:colOff>
      <xdr:row>36</xdr:row>
      <xdr:rowOff>106997</xdr:rowOff>
    </xdr:to>
    <xdr:cxnSp macro="">
      <xdr:nvCxnSpPr>
        <xdr:cNvPr id="378" name="直線コネクタ 377"/>
        <xdr:cNvCxnSpPr/>
      </xdr:nvCxnSpPr>
      <xdr:spPr>
        <a:xfrm flipV="1">
          <a:off x="15290800" y="6261100"/>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129540</xdr:rowOff>
    </xdr:from>
    <xdr:to>
      <xdr:col>23</xdr:col>
      <xdr:colOff>457200</xdr:colOff>
      <xdr:row>39</xdr:row>
      <xdr:rowOff>59690</xdr:rowOff>
    </xdr:to>
    <xdr:sp macro="" textlink="">
      <xdr:nvSpPr>
        <xdr:cNvPr id="379" name="フローチャート : 判断 378"/>
        <xdr:cNvSpPr/>
      </xdr:nvSpPr>
      <xdr:spPr>
        <a:xfrm>
          <a:off x="16129000" y="664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44467</xdr:rowOff>
    </xdr:from>
    <xdr:ext cx="736600" cy="259045"/>
    <xdr:sp macro="" textlink="">
      <xdr:nvSpPr>
        <xdr:cNvPr id="380" name="テキスト ボックス 379"/>
        <xdr:cNvSpPr txBox="1"/>
      </xdr:nvSpPr>
      <xdr:spPr>
        <a:xfrm>
          <a:off x="15798800" y="673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21</xdr:col>
      <xdr:colOff>0</xdr:colOff>
      <xdr:row>36</xdr:row>
      <xdr:rowOff>100965</xdr:rowOff>
    </xdr:from>
    <xdr:to>
      <xdr:col>22</xdr:col>
      <xdr:colOff>203200</xdr:colOff>
      <xdr:row>36</xdr:row>
      <xdr:rowOff>106997</xdr:rowOff>
    </xdr:to>
    <xdr:cxnSp macro="">
      <xdr:nvCxnSpPr>
        <xdr:cNvPr id="381" name="直線コネクタ 380"/>
        <xdr:cNvCxnSpPr/>
      </xdr:nvCxnSpPr>
      <xdr:spPr>
        <a:xfrm>
          <a:off x="14401800" y="6273165"/>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318</xdr:rowOff>
    </xdr:from>
    <xdr:to>
      <xdr:col>22</xdr:col>
      <xdr:colOff>254000</xdr:colOff>
      <xdr:row>39</xdr:row>
      <xdr:rowOff>101918</xdr:rowOff>
    </xdr:to>
    <xdr:sp macro="" textlink="">
      <xdr:nvSpPr>
        <xdr:cNvPr id="382" name="フローチャート : 判断 381"/>
        <xdr:cNvSpPr/>
      </xdr:nvSpPr>
      <xdr:spPr>
        <a:xfrm>
          <a:off x="15240000" y="668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86695</xdr:rowOff>
    </xdr:from>
    <xdr:ext cx="762000" cy="259045"/>
    <xdr:sp macro="" textlink="">
      <xdr:nvSpPr>
        <xdr:cNvPr id="383" name="テキスト ボックス 382"/>
        <xdr:cNvSpPr txBox="1"/>
      </xdr:nvSpPr>
      <xdr:spPr>
        <a:xfrm>
          <a:off x="14909800" y="6773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19</xdr:col>
      <xdr:colOff>482600</xdr:colOff>
      <xdr:row>36</xdr:row>
      <xdr:rowOff>100965</xdr:rowOff>
    </xdr:from>
    <xdr:to>
      <xdr:col>21</xdr:col>
      <xdr:colOff>0</xdr:colOff>
      <xdr:row>36</xdr:row>
      <xdr:rowOff>131128</xdr:rowOff>
    </xdr:to>
    <xdr:cxnSp macro="">
      <xdr:nvCxnSpPr>
        <xdr:cNvPr id="384" name="直線コネクタ 383"/>
        <xdr:cNvCxnSpPr/>
      </xdr:nvCxnSpPr>
      <xdr:spPr>
        <a:xfrm flipV="1">
          <a:off x="13512800" y="627316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54610</xdr:rowOff>
    </xdr:from>
    <xdr:to>
      <xdr:col>21</xdr:col>
      <xdr:colOff>50800</xdr:colOff>
      <xdr:row>39</xdr:row>
      <xdr:rowOff>156210</xdr:rowOff>
    </xdr:to>
    <xdr:sp macro="" textlink="">
      <xdr:nvSpPr>
        <xdr:cNvPr id="385" name="フローチャート : 判断 384"/>
        <xdr:cNvSpPr/>
      </xdr:nvSpPr>
      <xdr:spPr>
        <a:xfrm>
          <a:off x="14351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140987</xdr:rowOff>
    </xdr:from>
    <xdr:ext cx="762000" cy="259045"/>
    <xdr:sp macro="" textlink="">
      <xdr:nvSpPr>
        <xdr:cNvPr id="386" name="テキスト ボックス 385"/>
        <xdr:cNvSpPr txBox="1"/>
      </xdr:nvSpPr>
      <xdr:spPr>
        <a:xfrm>
          <a:off x="140208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102870</xdr:rowOff>
    </xdr:from>
    <xdr:to>
      <xdr:col>19</xdr:col>
      <xdr:colOff>533400</xdr:colOff>
      <xdr:row>40</xdr:row>
      <xdr:rowOff>33020</xdr:rowOff>
    </xdr:to>
    <xdr:sp macro="" textlink="">
      <xdr:nvSpPr>
        <xdr:cNvPr id="387" name="フローチャート : 判断 386"/>
        <xdr:cNvSpPr/>
      </xdr:nvSpPr>
      <xdr:spPr>
        <a:xfrm>
          <a:off x="13462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17797</xdr:rowOff>
    </xdr:from>
    <xdr:ext cx="762000" cy="259045"/>
    <xdr:sp macro="" textlink="">
      <xdr:nvSpPr>
        <xdr:cNvPr id="388" name="テキスト ボックス 387"/>
        <xdr:cNvSpPr txBox="1"/>
      </xdr:nvSpPr>
      <xdr:spPr>
        <a:xfrm>
          <a:off x="13131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36</xdr:row>
      <xdr:rowOff>56197</xdr:rowOff>
    </xdr:from>
    <xdr:to>
      <xdr:col>24</xdr:col>
      <xdr:colOff>609600</xdr:colOff>
      <xdr:row>36</xdr:row>
      <xdr:rowOff>157797</xdr:rowOff>
    </xdr:to>
    <xdr:sp macro="" textlink="">
      <xdr:nvSpPr>
        <xdr:cNvPr id="394" name="円/楕円 393"/>
        <xdr:cNvSpPr/>
      </xdr:nvSpPr>
      <xdr:spPr>
        <a:xfrm>
          <a:off x="16967200" y="622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148924</xdr:rowOff>
    </xdr:from>
    <xdr:ext cx="762000" cy="259045"/>
    <xdr:sp macro="" textlink="">
      <xdr:nvSpPr>
        <xdr:cNvPr id="395" name="公債費負担の状況該当値テキスト"/>
        <xdr:cNvSpPr txBox="1"/>
      </xdr:nvSpPr>
      <xdr:spPr>
        <a:xfrm>
          <a:off x="17106900" y="6149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38100</xdr:rowOff>
    </xdr:from>
    <xdr:to>
      <xdr:col>23</xdr:col>
      <xdr:colOff>457200</xdr:colOff>
      <xdr:row>36</xdr:row>
      <xdr:rowOff>139700</xdr:rowOff>
    </xdr:to>
    <xdr:sp macro="" textlink="">
      <xdr:nvSpPr>
        <xdr:cNvPr id="396" name="円/楕円 395"/>
        <xdr:cNvSpPr/>
      </xdr:nvSpPr>
      <xdr:spPr>
        <a:xfrm>
          <a:off x="1612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34</xdr:row>
      <xdr:rowOff>149877</xdr:rowOff>
    </xdr:from>
    <xdr:ext cx="736600" cy="259045"/>
    <xdr:sp macro="" textlink="">
      <xdr:nvSpPr>
        <xdr:cNvPr id="397" name="テキスト ボックス 396"/>
        <xdr:cNvSpPr txBox="1"/>
      </xdr:nvSpPr>
      <xdr:spPr>
        <a:xfrm>
          <a:off x="15798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56197</xdr:rowOff>
    </xdr:from>
    <xdr:to>
      <xdr:col>22</xdr:col>
      <xdr:colOff>254000</xdr:colOff>
      <xdr:row>36</xdr:row>
      <xdr:rowOff>157797</xdr:rowOff>
    </xdr:to>
    <xdr:sp macro="" textlink="">
      <xdr:nvSpPr>
        <xdr:cNvPr id="398" name="円/楕円 397"/>
        <xdr:cNvSpPr/>
      </xdr:nvSpPr>
      <xdr:spPr>
        <a:xfrm>
          <a:off x="15240000" y="622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34</xdr:row>
      <xdr:rowOff>167974</xdr:rowOff>
    </xdr:from>
    <xdr:ext cx="762000" cy="259045"/>
    <xdr:sp macro="" textlink="">
      <xdr:nvSpPr>
        <xdr:cNvPr id="399" name="テキスト ボックス 398"/>
        <xdr:cNvSpPr txBox="1"/>
      </xdr:nvSpPr>
      <xdr:spPr>
        <a:xfrm>
          <a:off x="14909800" y="5997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50165</xdr:rowOff>
    </xdr:from>
    <xdr:to>
      <xdr:col>21</xdr:col>
      <xdr:colOff>50800</xdr:colOff>
      <xdr:row>36</xdr:row>
      <xdr:rowOff>151765</xdr:rowOff>
    </xdr:to>
    <xdr:sp macro="" textlink="">
      <xdr:nvSpPr>
        <xdr:cNvPr id="400" name="円/楕円 399"/>
        <xdr:cNvSpPr/>
      </xdr:nvSpPr>
      <xdr:spPr>
        <a:xfrm>
          <a:off x="143510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34</xdr:row>
      <xdr:rowOff>161942</xdr:rowOff>
    </xdr:from>
    <xdr:ext cx="762000" cy="259045"/>
    <xdr:sp macro="" textlink="">
      <xdr:nvSpPr>
        <xdr:cNvPr id="401" name="テキスト ボックス 400"/>
        <xdr:cNvSpPr txBox="1"/>
      </xdr:nvSpPr>
      <xdr:spPr>
        <a:xfrm>
          <a:off x="14020800" y="5991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19</xdr:col>
      <xdr:colOff>431800</xdr:colOff>
      <xdr:row>36</xdr:row>
      <xdr:rowOff>80328</xdr:rowOff>
    </xdr:from>
    <xdr:to>
      <xdr:col>19</xdr:col>
      <xdr:colOff>533400</xdr:colOff>
      <xdr:row>37</xdr:row>
      <xdr:rowOff>10478</xdr:rowOff>
    </xdr:to>
    <xdr:sp macro="" textlink="">
      <xdr:nvSpPr>
        <xdr:cNvPr id="402" name="円/楕円 401"/>
        <xdr:cNvSpPr/>
      </xdr:nvSpPr>
      <xdr:spPr>
        <a:xfrm>
          <a:off x="13462000" y="6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20655</xdr:rowOff>
    </xdr:from>
    <xdr:ext cx="762000" cy="259045"/>
    <xdr:sp macro="" textlink="">
      <xdr:nvSpPr>
        <xdr:cNvPr id="403" name="テキスト ボックス 402"/>
        <xdr:cNvSpPr txBox="1"/>
      </xdr:nvSpPr>
      <xdr:spPr>
        <a:xfrm>
          <a:off x="13131800" y="602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年度は、将来負担額</a:t>
          </a:r>
          <a:r>
            <a:rPr kumimoji="1" lang="en-US" altLang="ja-JP" sz="1300">
              <a:latin typeface="ＭＳ Ｐゴシック"/>
            </a:rPr>
            <a:t>1,216</a:t>
          </a:r>
          <a:r>
            <a:rPr kumimoji="1" lang="ja-JP" altLang="en-US" sz="1300">
              <a:latin typeface="ＭＳ Ｐゴシック"/>
            </a:rPr>
            <a:t>億円に対し、控除される充当可能財源等が</a:t>
          </a:r>
          <a:r>
            <a:rPr kumimoji="1" lang="en-US" altLang="ja-JP" sz="1300">
              <a:latin typeface="ＭＳ Ｐゴシック"/>
            </a:rPr>
            <a:t>1,227</a:t>
          </a:r>
          <a:r>
            <a:rPr kumimoji="1" lang="ja-JP" altLang="en-US" sz="1300">
              <a:latin typeface="ＭＳ Ｐゴシック"/>
            </a:rPr>
            <a:t>億円となり、差引の結果将来負担比率が生じていない。</a:t>
          </a:r>
          <a:endParaRPr kumimoji="1" lang="en-US" altLang="ja-JP" sz="1300">
            <a:latin typeface="ＭＳ Ｐゴシック"/>
          </a:endParaRPr>
        </a:p>
        <a:p>
          <a:r>
            <a:rPr kumimoji="1" lang="ja-JP" altLang="en-US" sz="1300">
              <a:latin typeface="ＭＳ Ｐゴシック"/>
            </a:rPr>
            <a:t>しかし、平成</a:t>
          </a:r>
          <a:r>
            <a:rPr kumimoji="1" lang="en-US" altLang="ja-JP" sz="1300">
              <a:latin typeface="ＭＳ Ｐゴシック"/>
            </a:rPr>
            <a:t>26</a:t>
          </a:r>
          <a:r>
            <a:rPr kumimoji="1" lang="ja-JP" altLang="en-US" sz="1300">
              <a:latin typeface="ＭＳ Ｐゴシック"/>
            </a:rPr>
            <a:t>年度と比較して地方債現在高は増加し、充当可能特定歳入が減少している。</a:t>
          </a:r>
          <a:endParaRPr kumimoji="1" lang="en-US" altLang="ja-JP" sz="1300">
            <a:latin typeface="ＭＳ Ｐゴシック"/>
          </a:endParaRPr>
        </a:p>
        <a:p>
          <a:r>
            <a:rPr kumimoji="1" lang="ja-JP" altLang="en-US" sz="1300">
              <a:latin typeface="ＭＳ Ｐゴシック"/>
            </a:rPr>
            <a:t>主な要因としては、学校教育施設等整備事業（</a:t>
          </a:r>
          <a:r>
            <a:rPr kumimoji="1" lang="en-US" altLang="ja-JP" sz="1300">
              <a:latin typeface="ＭＳ Ｐゴシック"/>
            </a:rPr>
            <a:t>15.7</a:t>
          </a:r>
          <a:r>
            <a:rPr kumimoji="1" lang="ja-JP" altLang="en-US" sz="1300">
              <a:latin typeface="ＭＳ Ｐゴシック"/>
            </a:rPr>
            <a:t>億円）や子どもセンター整備事業（</a:t>
          </a:r>
          <a:r>
            <a:rPr kumimoji="1" lang="en-US" altLang="ja-JP" sz="1300">
              <a:latin typeface="ＭＳ Ｐゴシック"/>
            </a:rPr>
            <a:t>6.5</a:t>
          </a:r>
          <a:r>
            <a:rPr kumimoji="1" lang="ja-JP" altLang="en-US" sz="1300">
              <a:latin typeface="ＭＳ Ｐゴシック"/>
            </a:rPr>
            <a:t>億円）等にかかる地方債の発行などにより、地方債現在高が</a:t>
          </a:r>
          <a:r>
            <a:rPr kumimoji="1" lang="en-US" altLang="ja-JP" sz="1300">
              <a:latin typeface="ＭＳ Ｐゴシック"/>
            </a:rPr>
            <a:t>13.8</a:t>
          </a:r>
          <a:r>
            <a:rPr kumimoji="1" lang="ja-JP" altLang="en-US" sz="1300">
              <a:latin typeface="ＭＳ Ｐゴシック"/>
            </a:rPr>
            <a:t>億円増加したことによる。</a:t>
          </a:r>
          <a:endParaRPr kumimoji="1" lang="en-US" altLang="ja-JP" sz="1300">
            <a:latin typeface="ＭＳ Ｐゴシック"/>
          </a:endParaRPr>
        </a:p>
        <a:p>
          <a:r>
            <a:rPr kumimoji="1" lang="ja-JP" altLang="en-US" sz="1300">
              <a:latin typeface="ＭＳ Ｐゴシック"/>
            </a:rPr>
            <a:t>今後も、将来負担の増大を招くことのないよう地方債の管理を徹底する。</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21632</xdr:rowOff>
    </xdr:to>
    <xdr:cxnSp macro="">
      <xdr:nvCxnSpPr>
        <xdr:cNvPr id="432" name="直線コネクタ 431"/>
        <xdr:cNvCxnSpPr/>
      </xdr:nvCxnSpPr>
      <xdr:spPr>
        <a:xfrm flipV="1">
          <a:off x="17018000" y="2370667"/>
          <a:ext cx="0" cy="1422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165159</xdr:rowOff>
    </xdr:from>
    <xdr:ext cx="762000" cy="259045"/>
    <xdr:sp macro="" textlink="">
      <xdr:nvSpPr>
        <xdr:cNvPr id="433" name="将来負担の状況最小値テキスト"/>
        <xdr:cNvSpPr txBox="1"/>
      </xdr:nvSpPr>
      <xdr:spPr>
        <a:xfrm>
          <a:off x="17106900" y="3765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176.9</a:t>
          </a:r>
          <a:endParaRPr kumimoji="1" lang="ja-JP" altLang="en-US" sz="1000" b="1">
            <a:latin typeface="ＭＳ Ｐゴシック"/>
          </a:endParaRPr>
        </a:p>
      </xdr:txBody>
    </xdr:sp>
    <xdr:clientData/>
  </xdr:oneCellAnchor>
  <xdr:twoCellAnchor>
    <xdr:from>
      <xdr:col>24</xdr:col>
      <xdr:colOff>469900</xdr:colOff>
      <xdr:row>22</xdr:row>
      <xdr:rowOff>21632</xdr:rowOff>
    </xdr:from>
    <xdr:to>
      <xdr:col>24</xdr:col>
      <xdr:colOff>647700</xdr:colOff>
      <xdr:row>22</xdr:row>
      <xdr:rowOff>21632</xdr:rowOff>
    </xdr:to>
    <xdr:cxnSp macro="">
      <xdr:nvCxnSpPr>
        <xdr:cNvPr id="434" name="直線コネクタ 433"/>
        <xdr:cNvCxnSpPr/>
      </xdr:nvCxnSpPr>
      <xdr:spPr>
        <a:xfrm>
          <a:off x="16929100" y="3793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62162</xdr:rowOff>
    </xdr:from>
    <xdr:ext cx="762000" cy="259045"/>
    <xdr:sp macro="" textlink="">
      <xdr:nvSpPr>
        <xdr:cNvPr id="437" name="将来負担の状況平均値テキスト"/>
        <xdr:cNvSpPr txBox="1"/>
      </xdr:nvSpPr>
      <xdr:spPr>
        <a:xfrm>
          <a:off x="17106900" y="2462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90085</xdr:rowOff>
    </xdr:from>
    <xdr:to>
      <xdr:col>24</xdr:col>
      <xdr:colOff>609600</xdr:colOff>
      <xdr:row>15</xdr:row>
      <xdr:rowOff>20235</xdr:rowOff>
    </xdr:to>
    <xdr:sp macro="" textlink="">
      <xdr:nvSpPr>
        <xdr:cNvPr id="438" name="フローチャート : 判断 437"/>
        <xdr:cNvSpPr/>
      </xdr:nvSpPr>
      <xdr:spPr>
        <a:xfrm>
          <a:off x="16967200" y="249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164888</xdr:rowOff>
    </xdr:from>
    <xdr:to>
      <xdr:col>23</xdr:col>
      <xdr:colOff>457200</xdr:colOff>
      <xdr:row>15</xdr:row>
      <xdr:rowOff>95038</xdr:rowOff>
    </xdr:to>
    <xdr:sp macro="" textlink="">
      <xdr:nvSpPr>
        <xdr:cNvPr id="439" name="フローチャート : 判断 438"/>
        <xdr:cNvSpPr/>
      </xdr:nvSpPr>
      <xdr:spPr>
        <a:xfrm>
          <a:off x="16129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105215</xdr:rowOff>
    </xdr:from>
    <xdr:ext cx="736600" cy="259045"/>
    <xdr:sp macro="" textlink="">
      <xdr:nvSpPr>
        <xdr:cNvPr id="440" name="テキスト ボックス 439"/>
        <xdr:cNvSpPr txBox="1"/>
      </xdr:nvSpPr>
      <xdr:spPr>
        <a:xfrm>
          <a:off x="15798800" y="2334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10329</xdr:rowOff>
    </xdr:from>
    <xdr:to>
      <xdr:col>22</xdr:col>
      <xdr:colOff>254000</xdr:colOff>
      <xdr:row>15</xdr:row>
      <xdr:rowOff>111929</xdr:rowOff>
    </xdr:to>
    <xdr:sp macro="" textlink="">
      <xdr:nvSpPr>
        <xdr:cNvPr id="441" name="フローチャート : 判断 440"/>
        <xdr:cNvSpPr/>
      </xdr:nvSpPr>
      <xdr:spPr>
        <a:xfrm>
          <a:off x="15240000" y="258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122106</xdr:rowOff>
    </xdr:from>
    <xdr:ext cx="762000" cy="259045"/>
    <xdr:sp macro="" textlink="">
      <xdr:nvSpPr>
        <xdr:cNvPr id="442" name="テキスト ボックス 441"/>
        <xdr:cNvSpPr txBox="1"/>
      </xdr:nvSpPr>
      <xdr:spPr>
        <a:xfrm>
          <a:off x="14909800" y="2350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85937</xdr:rowOff>
    </xdr:from>
    <xdr:to>
      <xdr:col>21</xdr:col>
      <xdr:colOff>50800</xdr:colOff>
      <xdr:row>16</xdr:row>
      <xdr:rowOff>16087</xdr:rowOff>
    </xdr:to>
    <xdr:sp macro="" textlink="">
      <xdr:nvSpPr>
        <xdr:cNvPr id="443" name="フローチャート : 判断 442"/>
        <xdr:cNvSpPr/>
      </xdr:nvSpPr>
      <xdr:spPr>
        <a:xfrm>
          <a:off x="14351000" y="265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26264</xdr:rowOff>
    </xdr:from>
    <xdr:ext cx="762000" cy="259045"/>
    <xdr:sp macro="" textlink="">
      <xdr:nvSpPr>
        <xdr:cNvPr id="444" name="テキスト ボックス 443"/>
        <xdr:cNvSpPr txBox="1"/>
      </xdr:nvSpPr>
      <xdr:spPr>
        <a:xfrm>
          <a:off x="14020800" y="242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3768</xdr:rowOff>
    </xdr:from>
    <xdr:to>
      <xdr:col>19</xdr:col>
      <xdr:colOff>533400</xdr:colOff>
      <xdr:row>16</xdr:row>
      <xdr:rowOff>105368</xdr:rowOff>
    </xdr:to>
    <xdr:sp macro="" textlink="">
      <xdr:nvSpPr>
        <xdr:cNvPr id="445" name="フローチャート : 判断 444"/>
        <xdr:cNvSpPr/>
      </xdr:nvSpPr>
      <xdr:spPr>
        <a:xfrm>
          <a:off x="13462000" y="274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115545</xdr:rowOff>
    </xdr:from>
    <xdr:ext cx="762000" cy="259045"/>
    <xdr:sp macro="" textlink="">
      <xdr:nvSpPr>
        <xdr:cNvPr id="446" name="テキスト ボックス 445"/>
        <xdr:cNvSpPr txBox="1"/>
      </xdr:nvSpPr>
      <xdr:spPr>
        <a:xfrm>
          <a:off x="13131800" y="251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東京都町田市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426,937
421,793
71.80
147,811,172
142,853,477
4,581,316
76,655,268
75,007,656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人件費に係る経常収支比率は、前年度と比較して</a:t>
          </a:r>
          <a:r>
            <a:rPr kumimoji="1" lang="en-US" altLang="ja-JP" sz="1300">
              <a:latin typeface="ＭＳ Ｐゴシック"/>
            </a:rPr>
            <a:t>0.5</a:t>
          </a:r>
          <a:r>
            <a:rPr kumimoji="1" lang="ja-JP" altLang="en-US" sz="1300">
              <a:latin typeface="ＭＳ Ｐゴシック"/>
            </a:rPr>
            <a:t>ポイント改善した。</a:t>
          </a:r>
          <a:endParaRPr kumimoji="1" lang="en-US" altLang="ja-JP" sz="1300">
            <a:latin typeface="ＭＳ Ｐゴシック"/>
          </a:endParaRPr>
        </a:p>
        <a:p>
          <a:r>
            <a:rPr kumimoji="1" lang="ja-JP" altLang="en-US" sz="1300">
              <a:latin typeface="ＭＳ Ｐゴシック"/>
            </a:rPr>
            <a:t>経常収支比率は類似団体内平均値を上回っているが、人口１人当たりの、職員給料決算額については</a:t>
          </a:r>
          <a:r>
            <a:rPr kumimoji="1" lang="en-US" altLang="ja-JP" sz="1300">
              <a:latin typeface="ＭＳ Ｐゴシック"/>
            </a:rPr>
            <a:t>18,968</a:t>
          </a:r>
          <a:r>
            <a:rPr kumimoji="1" lang="ja-JP" altLang="en-US" sz="1300">
              <a:latin typeface="ＭＳ Ｐゴシック"/>
            </a:rPr>
            <a:t>円となっており、類似団体平均値</a:t>
          </a:r>
          <a:r>
            <a:rPr kumimoji="1" lang="en-US" altLang="ja-JP" sz="1300">
              <a:latin typeface="ＭＳ Ｐゴシック"/>
            </a:rPr>
            <a:t>22,148</a:t>
          </a:r>
          <a:r>
            <a:rPr kumimoji="1" lang="ja-JP" altLang="en-US" sz="1300">
              <a:latin typeface="ＭＳ Ｐゴシック"/>
            </a:rPr>
            <a:t>円や全国市町村平均値</a:t>
          </a:r>
          <a:r>
            <a:rPr kumimoji="1" lang="en-US" altLang="ja-JP" sz="1300">
              <a:latin typeface="ＭＳ Ｐゴシック"/>
            </a:rPr>
            <a:t>25,845</a:t>
          </a:r>
          <a:r>
            <a:rPr kumimoji="1" lang="ja-JP" altLang="en-US" sz="1300">
              <a:latin typeface="ＭＳ Ｐゴシック"/>
            </a:rPr>
            <a:t>円と比較して低い水準となっている。</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31750</xdr:rowOff>
    </xdr:from>
    <xdr:to>
      <xdr:col>7</xdr:col>
      <xdr:colOff>15875</xdr:colOff>
      <xdr:row>41</xdr:row>
      <xdr:rowOff>133350</xdr:rowOff>
    </xdr:to>
    <xdr:cxnSp macro="">
      <xdr:nvCxnSpPr>
        <xdr:cNvPr id="61" name="直線コネクタ 60"/>
        <xdr:cNvCxnSpPr/>
      </xdr:nvCxnSpPr>
      <xdr:spPr>
        <a:xfrm flipV="1">
          <a:off x="4826000" y="56896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105427</xdr:rowOff>
    </xdr:from>
    <xdr:ext cx="762000" cy="259045"/>
    <xdr:sp macro="" textlink="">
      <xdr:nvSpPr>
        <xdr:cNvPr id="62" name="人件費最小値テキスト"/>
        <xdr:cNvSpPr txBox="1"/>
      </xdr:nvSpPr>
      <xdr:spPr>
        <a:xfrm>
          <a:off x="4914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a:t>
          </a:r>
          <a:endParaRPr kumimoji="1" lang="ja-JP" altLang="en-US" sz="1000" b="1">
            <a:latin typeface="ＭＳ Ｐゴシック"/>
          </a:endParaRPr>
        </a:p>
      </xdr:txBody>
    </xdr:sp>
    <xdr:clientData/>
  </xdr:oneCellAnchor>
  <xdr:twoCellAnchor>
    <xdr:from>
      <xdr:col>6</xdr:col>
      <xdr:colOff>612775</xdr:colOff>
      <xdr:row>41</xdr:row>
      <xdr:rowOff>133350</xdr:rowOff>
    </xdr:from>
    <xdr:to>
      <xdr:col>7</xdr:col>
      <xdr:colOff>104775</xdr:colOff>
      <xdr:row>41</xdr:row>
      <xdr:rowOff>133350</xdr:rowOff>
    </xdr:to>
    <xdr:cxnSp macro="">
      <xdr:nvCxnSpPr>
        <xdr:cNvPr id="63" name="直線コネクタ 62"/>
        <xdr:cNvCxnSpPr/>
      </xdr:nvCxnSpPr>
      <xdr:spPr>
        <a:xfrm>
          <a:off x="4737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a:t>
          </a:r>
          <a:endParaRPr kumimoji="1" lang="ja-JP" altLang="en-US" sz="1000" b="1">
            <a:latin typeface="ＭＳ Ｐゴシック"/>
          </a:endParaRPr>
        </a:p>
      </xdr:txBody>
    </xdr:sp>
    <xdr:clientData/>
  </xdr:oneCellAnchor>
  <xdr:twoCellAnchor>
    <xdr:from>
      <xdr:col>6</xdr:col>
      <xdr:colOff>612775</xdr:colOff>
      <xdr:row>33</xdr:row>
      <xdr:rowOff>31750</xdr:rowOff>
    </xdr:from>
    <xdr:to>
      <xdr:col>7</xdr:col>
      <xdr:colOff>104775</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31750</xdr:rowOff>
    </xdr:from>
    <xdr:to>
      <xdr:col>7</xdr:col>
      <xdr:colOff>15875</xdr:colOff>
      <xdr:row>39</xdr:row>
      <xdr:rowOff>95250</xdr:rowOff>
    </xdr:to>
    <xdr:cxnSp macro="">
      <xdr:nvCxnSpPr>
        <xdr:cNvPr id="66" name="直線コネクタ 65"/>
        <xdr:cNvCxnSpPr/>
      </xdr:nvCxnSpPr>
      <xdr:spPr>
        <a:xfrm flipV="1">
          <a:off x="3987800" y="67183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60977</xdr:rowOff>
    </xdr:from>
    <xdr:ext cx="762000" cy="259045"/>
    <xdr:sp macro="" textlink="">
      <xdr:nvSpPr>
        <xdr:cNvPr id="67" name="人件費平均値テキスト"/>
        <xdr:cNvSpPr txBox="1"/>
      </xdr:nvSpPr>
      <xdr:spPr>
        <a:xfrm>
          <a:off x="4914900" y="6233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44450</xdr:rowOff>
    </xdr:from>
    <xdr:to>
      <xdr:col>7</xdr:col>
      <xdr:colOff>66675</xdr:colOff>
      <xdr:row>37</xdr:row>
      <xdr:rowOff>146050</xdr:rowOff>
    </xdr:to>
    <xdr:sp macro="" textlink="">
      <xdr:nvSpPr>
        <xdr:cNvPr id="68" name="フローチャート : 判断 67"/>
        <xdr:cNvSpPr/>
      </xdr:nvSpPr>
      <xdr:spPr>
        <a:xfrm>
          <a:off x="47752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95250</xdr:rowOff>
    </xdr:from>
    <xdr:to>
      <xdr:col>5</xdr:col>
      <xdr:colOff>549275</xdr:colOff>
      <xdr:row>40</xdr:row>
      <xdr:rowOff>50800</xdr:rowOff>
    </xdr:to>
    <xdr:cxnSp macro="">
      <xdr:nvCxnSpPr>
        <xdr:cNvPr id="69" name="直線コネクタ 68"/>
        <xdr:cNvCxnSpPr/>
      </xdr:nvCxnSpPr>
      <xdr:spPr>
        <a:xfrm flipV="1">
          <a:off x="3098800" y="67818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25400</xdr:rowOff>
    </xdr:from>
    <xdr:to>
      <xdr:col>5</xdr:col>
      <xdr:colOff>600075</xdr:colOff>
      <xdr:row>38</xdr:row>
      <xdr:rowOff>127000</xdr:rowOff>
    </xdr:to>
    <xdr:sp macro="" textlink="">
      <xdr:nvSpPr>
        <xdr:cNvPr id="70" name="フローチャート : 判断 69"/>
        <xdr:cNvSpPr/>
      </xdr:nvSpPr>
      <xdr:spPr>
        <a:xfrm>
          <a:off x="3937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137177</xdr:rowOff>
    </xdr:from>
    <xdr:ext cx="736600" cy="259045"/>
    <xdr:sp macro="" textlink="">
      <xdr:nvSpPr>
        <xdr:cNvPr id="71" name="テキスト ボックス 70"/>
        <xdr:cNvSpPr txBox="1"/>
      </xdr:nvSpPr>
      <xdr:spPr>
        <a:xfrm>
          <a:off x="3606800" y="630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146050</xdr:rowOff>
    </xdr:from>
    <xdr:to>
      <xdr:col>4</xdr:col>
      <xdr:colOff>346075</xdr:colOff>
      <xdr:row>40</xdr:row>
      <xdr:rowOff>50800</xdr:rowOff>
    </xdr:to>
    <xdr:cxnSp macro="">
      <xdr:nvCxnSpPr>
        <xdr:cNvPr id="72" name="直線コネクタ 71"/>
        <xdr:cNvCxnSpPr/>
      </xdr:nvCxnSpPr>
      <xdr:spPr>
        <a:xfrm>
          <a:off x="2209800" y="6832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12700</xdr:rowOff>
    </xdr:from>
    <xdr:to>
      <xdr:col>4</xdr:col>
      <xdr:colOff>396875</xdr:colOff>
      <xdr:row>38</xdr:row>
      <xdr:rowOff>114300</xdr:rowOff>
    </xdr:to>
    <xdr:sp macro="" textlink="">
      <xdr:nvSpPr>
        <xdr:cNvPr id="73" name="フローチャート : 判断 72"/>
        <xdr:cNvSpPr/>
      </xdr:nvSpPr>
      <xdr:spPr>
        <a:xfrm>
          <a:off x="3048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124477</xdr:rowOff>
    </xdr:from>
    <xdr:ext cx="762000" cy="259045"/>
    <xdr:sp macro="" textlink="">
      <xdr:nvSpPr>
        <xdr:cNvPr id="74" name="テキスト ボックス 73"/>
        <xdr:cNvSpPr txBox="1"/>
      </xdr:nvSpPr>
      <xdr:spPr>
        <a:xfrm>
          <a:off x="2717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146050</xdr:rowOff>
    </xdr:from>
    <xdr:to>
      <xdr:col>3</xdr:col>
      <xdr:colOff>142875</xdr:colOff>
      <xdr:row>40</xdr:row>
      <xdr:rowOff>12700</xdr:rowOff>
    </xdr:to>
    <xdr:cxnSp macro="">
      <xdr:nvCxnSpPr>
        <xdr:cNvPr id="75" name="直線コネクタ 74"/>
        <xdr:cNvCxnSpPr/>
      </xdr:nvCxnSpPr>
      <xdr:spPr>
        <a:xfrm flipV="1">
          <a:off x="1320800" y="6832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139700</xdr:rowOff>
    </xdr:from>
    <xdr:to>
      <xdr:col>3</xdr:col>
      <xdr:colOff>193675</xdr:colOff>
      <xdr:row>39</xdr:row>
      <xdr:rowOff>69850</xdr:rowOff>
    </xdr:to>
    <xdr:sp macro="" textlink="">
      <xdr:nvSpPr>
        <xdr:cNvPr id="76" name="フローチャート : 判断 75"/>
        <xdr:cNvSpPr/>
      </xdr:nvSpPr>
      <xdr:spPr>
        <a:xfrm>
          <a:off x="21590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80027</xdr:rowOff>
    </xdr:from>
    <xdr:ext cx="762000" cy="259045"/>
    <xdr:sp macro="" textlink="">
      <xdr:nvSpPr>
        <xdr:cNvPr id="77" name="テキスト ボックス 76"/>
        <xdr:cNvSpPr txBox="1"/>
      </xdr:nvSpPr>
      <xdr:spPr>
        <a:xfrm>
          <a:off x="1828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57150</xdr:rowOff>
    </xdr:from>
    <xdr:to>
      <xdr:col>1</xdr:col>
      <xdr:colOff>676275</xdr:colOff>
      <xdr:row>39</xdr:row>
      <xdr:rowOff>158750</xdr:rowOff>
    </xdr:to>
    <xdr:sp macro="" textlink="">
      <xdr:nvSpPr>
        <xdr:cNvPr id="78" name="フローチャート : 判断 77"/>
        <xdr:cNvSpPr/>
      </xdr:nvSpPr>
      <xdr:spPr>
        <a:xfrm>
          <a:off x="12700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168927</xdr:rowOff>
    </xdr:from>
    <xdr:ext cx="762000" cy="259045"/>
    <xdr:sp macro="" textlink="">
      <xdr:nvSpPr>
        <xdr:cNvPr id="79" name="テキスト ボックス 78"/>
        <xdr:cNvSpPr txBox="1"/>
      </xdr:nvSpPr>
      <xdr:spPr>
        <a:xfrm>
          <a:off x="9398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152400</xdr:rowOff>
    </xdr:from>
    <xdr:to>
      <xdr:col>7</xdr:col>
      <xdr:colOff>66675</xdr:colOff>
      <xdr:row>39</xdr:row>
      <xdr:rowOff>82550</xdr:rowOff>
    </xdr:to>
    <xdr:sp macro="" textlink="">
      <xdr:nvSpPr>
        <xdr:cNvPr id="85" name="円/楕円 84"/>
        <xdr:cNvSpPr/>
      </xdr:nvSpPr>
      <xdr:spPr>
        <a:xfrm>
          <a:off x="47752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124477</xdr:rowOff>
    </xdr:from>
    <xdr:ext cx="762000" cy="259045"/>
    <xdr:sp macro="" textlink="">
      <xdr:nvSpPr>
        <xdr:cNvPr id="86" name="人件費該当値テキスト"/>
        <xdr:cNvSpPr txBox="1"/>
      </xdr:nvSpPr>
      <xdr:spPr>
        <a:xfrm>
          <a:off x="49149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44450</xdr:rowOff>
    </xdr:from>
    <xdr:to>
      <xdr:col>5</xdr:col>
      <xdr:colOff>600075</xdr:colOff>
      <xdr:row>39</xdr:row>
      <xdr:rowOff>146050</xdr:rowOff>
    </xdr:to>
    <xdr:sp macro="" textlink="">
      <xdr:nvSpPr>
        <xdr:cNvPr id="87" name="円/楕円 86"/>
        <xdr:cNvSpPr/>
      </xdr:nvSpPr>
      <xdr:spPr>
        <a:xfrm>
          <a:off x="39370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130827</xdr:rowOff>
    </xdr:from>
    <xdr:ext cx="736600" cy="259045"/>
    <xdr:sp macro="" textlink="">
      <xdr:nvSpPr>
        <xdr:cNvPr id="88" name="テキスト ボックス 87"/>
        <xdr:cNvSpPr txBox="1"/>
      </xdr:nvSpPr>
      <xdr:spPr>
        <a:xfrm>
          <a:off x="3606800" y="681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0</xdr:rowOff>
    </xdr:from>
    <xdr:to>
      <xdr:col>4</xdr:col>
      <xdr:colOff>396875</xdr:colOff>
      <xdr:row>40</xdr:row>
      <xdr:rowOff>101600</xdr:rowOff>
    </xdr:to>
    <xdr:sp macro="" textlink="">
      <xdr:nvSpPr>
        <xdr:cNvPr id="89" name="円/楕円 88"/>
        <xdr:cNvSpPr/>
      </xdr:nvSpPr>
      <xdr:spPr>
        <a:xfrm>
          <a:off x="3048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86377</xdr:rowOff>
    </xdr:from>
    <xdr:ext cx="762000" cy="259045"/>
    <xdr:sp macro="" textlink="">
      <xdr:nvSpPr>
        <xdr:cNvPr id="90" name="テキスト ボックス 89"/>
        <xdr:cNvSpPr txBox="1"/>
      </xdr:nvSpPr>
      <xdr:spPr>
        <a:xfrm>
          <a:off x="2717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95250</xdr:rowOff>
    </xdr:from>
    <xdr:to>
      <xdr:col>3</xdr:col>
      <xdr:colOff>193675</xdr:colOff>
      <xdr:row>40</xdr:row>
      <xdr:rowOff>25400</xdr:rowOff>
    </xdr:to>
    <xdr:sp macro="" textlink="">
      <xdr:nvSpPr>
        <xdr:cNvPr id="91" name="円/楕円 90"/>
        <xdr:cNvSpPr/>
      </xdr:nvSpPr>
      <xdr:spPr>
        <a:xfrm>
          <a:off x="2159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10177</xdr:rowOff>
    </xdr:from>
    <xdr:ext cx="762000" cy="259045"/>
    <xdr:sp macro="" textlink="">
      <xdr:nvSpPr>
        <xdr:cNvPr id="92" name="テキスト ボックス 91"/>
        <xdr:cNvSpPr txBox="1"/>
      </xdr:nvSpPr>
      <xdr:spPr>
        <a:xfrm>
          <a:off x="1828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133350</xdr:rowOff>
    </xdr:from>
    <xdr:to>
      <xdr:col>1</xdr:col>
      <xdr:colOff>676275</xdr:colOff>
      <xdr:row>40</xdr:row>
      <xdr:rowOff>63500</xdr:rowOff>
    </xdr:to>
    <xdr:sp macro="" textlink="">
      <xdr:nvSpPr>
        <xdr:cNvPr id="93" name="円/楕円 92"/>
        <xdr:cNvSpPr/>
      </xdr:nvSpPr>
      <xdr:spPr>
        <a:xfrm>
          <a:off x="1270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48277</xdr:rowOff>
    </xdr:from>
    <xdr:ext cx="762000" cy="259045"/>
    <xdr:sp macro="" textlink="">
      <xdr:nvSpPr>
        <xdr:cNvPr id="94" name="テキスト ボックス 93"/>
        <xdr:cNvSpPr txBox="1"/>
      </xdr:nvSpPr>
      <xdr:spPr>
        <a:xfrm>
          <a:off x="939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物件費に係る経常収支比率は、平成</a:t>
          </a:r>
          <a:r>
            <a:rPr kumimoji="1" lang="en-US" altLang="ja-JP" sz="1300">
              <a:latin typeface="ＭＳ Ｐゴシック"/>
            </a:rPr>
            <a:t>26</a:t>
          </a:r>
          <a:r>
            <a:rPr kumimoji="1" lang="ja-JP" altLang="en-US" sz="1300">
              <a:latin typeface="ＭＳ Ｐゴシック"/>
            </a:rPr>
            <a:t>年度と比較して</a:t>
          </a:r>
          <a:r>
            <a:rPr kumimoji="1" lang="en-US" altLang="ja-JP" sz="1300">
              <a:latin typeface="ＭＳ Ｐゴシック"/>
            </a:rPr>
            <a:t>1.6</a:t>
          </a:r>
          <a:r>
            <a:rPr kumimoji="1" lang="ja-JP" altLang="en-US" sz="1300">
              <a:latin typeface="ＭＳ Ｐゴシック"/>
            </a:rPr>
            <a:t>ポイント改善した。</a:t>
          </a:r>
          <a:endParaRPr kumimoji="1" lang="en-US" altLang="ja-JP" sz="1300">
            <a:latin typeface="ＭＳ Ｐゴシック"/>
          </a:endParaRPr>
        </a:p>
        <a:p>
          <a:r>
            <a:rPr kumimoji="1" lang="ja-JP" altLang="en-US" sz="1300">
              <a:latin typeface="ＭＳ Ｐゴシック"/>
            </a:rPr>
            <a:t>これは、市庁舎や小中学校において、光熱水費の単価や使用量が減少したことなどが主な要因である。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21</xdr:row>
      <xdr:rowOff>37193</xdr:rowOff>
    </xdr:to>
    <xdr:cxnSp macro="">
      <xdr:nvCxnSpPr>
        <xdr:cNvPr id="124" name="直線コネクタ 123"/>
        <xdr:cNvCxnSpPr/>
      </xdr:nvCxnSpPr>
      <xdr:spPr>
        <a:xfrm flipV="1">
          <a:off x="16510000" y="2102757"/>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9270</xdr:rowOff>
    </xdr:from>
    <xdr:ext cx="762000" cy="259045"/>
    <xdr:sp macro="" textlink="">
      <xdr:nvSpPr>
        <xdr:cNvPr id="125" name="物件費最小値テキスト"/>
        <xdr:cNvSpPr txBox="1"/>
      </xdr:nvSpPr>
      <xdr:spPr>
        <a:xfrm>
          <a:off x="16598900" y="360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23</xdr:col>
      <xdr:colOff>628650</xdr:colOff>
      <xdr:row>21</xdr:row>
      <xdr:rowOff>37193</xdr:rowOff>
    </xdr:from>
    <xdr:to>
      <xdr:col>24</xdr:col>
      <xdr:colOff>120650</xdr:colOff>
      <xdr:row>21</xdr:row>
      <xdr:rowOff>37193</xdr:rowOff>
    </xdr:to>
    <xdr:cxnSp macro="">
      <xdr:nvCxnSpPr>
        <xdr:cNvPr id="126" name="直線コネクタ 125"/>
        <xdr:cNvCxnSpPr/>
      </xdr:nvCxnSpPr>
      <xdr:spPr>
        <a:xfrm>
          <a:off x="16421100" y="3637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7"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8" name="直線コネクタ 127"/>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61686</xdr:rowOff>
    </xdr:from>
    <xdr:to>
      <xdr:col>24</xdr:col>
      <xdr:colOff>31750</xdr:colOff>
      <xdr:row>17</xdr:row>
      <xdr:rowOff>151493</xdr:rowOff>
    </xdr:to>
    <xdr:cxnSp macro="">
      <xdr:nvCxnSpPr>
        <xdr:cNvPr id="129" name="直線コネクタ 128"/>
        <xdr:cNvCxnSpPr/>
      </xdr:nvCxnSpPr>
      <xdr:spPr>
        <a:xfrm flipV="1">
          <a:off x="15671800" y="2804886"/>
          <a:ext cx="8382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15620</xdr:rowOff>
    </xdr:from>
    <xdr:ext cx="762000" cy="259045"/>
    <xdr:sp macro="" textlink="">
      <xdr:nvSpPr>
        <xdr:cNvPr id="130" name="物件費平均値テキスト"/>
        <xdr:cNvSpPr txBox="1"/>
      </xdr:nvSpPr>
      <xdr:spPr>
        <a:xfrm>
          <a:off x="16598900" y="2758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43543</xdr:rowOff>
    </xdr:from>
    <xdr:to>
      <xdr:col>24</xdr:col>
      <xdr:colOff>82550</xdr:colOff>
      <xdr:row>16</xdr:row>
      <xdr:rowOff>145143</xdr:rowOff>
    </xdr:to>
    <xdr:sp macro="" textlink="">
      <xdr:nvSpPr>
        <xdr:cNvPr id="131" name="フローチャート : 判断 130"/>
        <xdr:cNvSpPr/>
      </xdr:nvSpPr>
      <xdr:spPr>
        <a:xfrm>
          <a:off x="16459200" y="278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37193</xdr:rowOff>
    </xdr:from>
    <xdr:to>
      <xdr:col>22</xdr:col>
      <xdr:colOff>565150</xdr:colOff>
      <xdr:row>17</xdr:row>
      <xdr:rowOff>151493</xdr:rowOff>
    </xdr:to>
    <xdr:cxnSp macro="">
      <xdr:nvCxnSpPr>
        <xdr:cNvPr id="132" name="直線コネクタ 131"/>
        <xdr:cNvCxnSpPr/>
      </xdr:nvCxnSpPr>
      <xdr:spPr>
        <a:xfrm>
          <a:off x="14782800" y="29518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59871</xdr:rowOff>
    </xdr:from>
    <xdr:to>
      <xdr:col>22</xdr:col>
      <xdr:colOff>615950</xdr:colOff>
      <xdr:row>16</xdr:row>
      <xdr:rowOff>161471</xdr:rowOff>
    </xdr:to>
    <xdr:sp macro="" textlink="">
      <xdr:nvSpPr>
        <xdr:cNvPr id="133" name="フローチャート : 判断 132"/>
        <xdr:cNvSpPr/>
      </xdr:nvSpPr>
      <xdr:spPr>
        <a:xfrm>
          <a:off x="15621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198</xdr:rowOff>
    </xdr:from>
    <xdr:ext cx="736600" cy="259045"/>
    <xdr:sp macro="" textlink="">
      <xdr:nvSpPr>
        <xdr:cNvPr id="134" name="テキスト ボックス 133"/>
        <xdr:cNvSpPr txBox="1"/>
      </xdr:nvSpPr>
      <xdr:spPr>
        <a:xfrm>
          <a:off x="15290800" y="2571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20864</xdr:rowOff>
    </xdr:from>
    <xdr:to>
      <xdr:col>21</xdr:col>
      <xdr:colOff>361950</xdr:colOff>
      <xdr:row>17</xdr:row>
      <xdr:rowOff>37193</xdr:rowOff>
    </xdr:to>
    <xdr:cxnSp macro="">
      <xdr:nvCxnSpPr>
        <xdr:cNvPr id="135" name="直線コネクタ 134"/>
        <xdr:cNvCxnSpPr/>
      </xdr:nvCxnSpPr>
      <xdr:spPr>
        <a:xfrm>
          <a:off x="13893800" y="29355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166007</xdr:rowOff>
    </xdr:from>
    <xdr:to>
      <xdr:col>21</xdr:col>
      <xdr:colOff>412750</xdr:colOff>
      <xdr:row>16</xdr:row>
      <xdr:rowOff>96157</xdr:rowOff>
    </xdr:to>
    <xdr:sp macro="" textlink="">
      <xdr:nvSpPr>
        <xdr:cNvPr id="136" name="フローチャート : 判断 135"/>
        <xdr:cNvSpPr/>
      </xdr:nvSpPr>
      <xdr:spPr>
        <a:xfrm>
          <a:off x="14732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106334</xdr:rowOff>
    </xdr:from>
    <xdr:ext cx="762000" cy="259045"/>
    <xdr:sp macro="" textlink="">
      <xdr:nvSpPr>
        <xdr:cNvPr id="137" name="テキスト ボックス 136"/>
        <xdr:cNvSpPr txBox="1"/>
      </xdr:nvSpPr>
      <xdr:spPr>
        <a:xfrm>
          <a:off x="14401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20864</xdr:rowOff>
    </xdr:from>
    <xdr:to>
      <xdr:col>20</xdr:col>
      <xdr:colOff>158750</xdr:colOff>
      <xdr:row>17</xdr:row>
      <xdr:rowOff>20864</xdr:rowOff>
    </xdr:to>
    <xdr:cxnSp macro="">
      <xdr:nvCxnSpPr>
        <xdr:cNvPr id="138" name="直線コネクタ 137"/>
        <xdr:cNvCxnSpPr/>
      </xdr:nvCxnSpPr>
      <xdr:spPr>
        <a:xfrm>
          <a:off x="13004800" y="29355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84364</xdr:rowOff>
    </xdr:from>
    <xdr:to>
      <xdr:col>20</xdr:col>
      <xdr:colOff>209550</xdr:colOff>
      <xdr:row>16</xdr:row>
      <xdr:rowOff>14514</xdr:rowOff>
    </xdr:to>
    <xdr:sp macro="" textlink="">
      <xdr:nvSpPr>
        <xdr:cNvPr id="139" name="フローチャート : 判断 138"/>
        <xdr:cNvSpPr/>
      </xdr:nvSpPr>
      <xdr:spPr>
        <a:xfrm>
          <a:off x="13843000" y="265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24691</xdr:rowOff>
    </xdr:from>
    <xdr:ext cx="762000" cy="259045"/>
    <xdr:sp macro="" textlink="">
      <xdr:nvSpPr>
        <xdr:cNvPr id="140" name="テキスト ボックス 139"/>
        <xdr:cNvSpPr txBox="1"/>
      </xdr:nvSpPr>
      <xdr:spPr>
        <a:xfrm>
          <a:off x="13512800" y="2424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19050</xdr:rowOff>
    </xdr:from>
    <xdr:to>
      <xdr:col>19</xdr:col>
      <xdr:colOff>6350</xdr:colOff>
      <xdr:row>15</xdr:row>
      <xdr:rowOff>120650</xdr:rowOff>
    </xdr:to>
    <xdr:sp macro="" textlink="">
      <xdr:nvSpPr>
        <xdr:cNvPr id="141" name="フローチャート : 判断 140"/>
        <xdr:cNvSpPr/>
      </xdr:nvSpPr>
      <xdr:spPr>
        <a:xfrm>
          <a:off x="12954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130827</xdr:rowOff>
    </xdr:from>
    <xdr:ext cx="762000" cy="259045"/>
    <xdr:sp macro="" textlink="">
      <xdr:nvSpPr>
        <xdr:cNvPr id="142" name="テキスト ボックス 141"/>
        <xdr:cNvSpPr txBox="1"/>
      </xdr:nvSpPr>
      <xdr:spPr>
        <a:xfrm>
          <a:off x="12623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10886</xdr:rowOff>
    </xdr:from>
    <xdr:to>
      <xdr:col>24</xdr:col>
      <xdr:colOff>82550</xdr:colOff>
      <xdr:row>16</xdr:row>
      <xdr:rowOff>112486</xdr:rowOff>
    </xdr:to>
    <xdr:sp macro="" textlink="">
      <xdr:nvSpPr>
        <xdr:cNvPr id="148" name="円/楕円 147"/>
        <xdr:cNvSpPr/>
      </xdr:nvSpPr>
      <xdr:spPr>
        <a:xfrm>
          <a:off x="16459200" y="275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27413</xdr:rowOff>
    </xdr:from>
    <xdr:ext cx="762000" cy="259045"/>
    <xdr:sp macro="" textlink="">
      <xdr:nvSpPr>
        <xdr:cNvPr id="149" name="物件費該当値テキスト"/>
        <xdr:cNvSpPr txBox="1"/>
      </xdr:nvSpPr>
      <xdr:spPr>
        <a:xfrm>
          <a:off x="16598900" y="259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100693</xdr:rowOff>
    </xdr:from>
    <xdr:to>
      <xdr:col>22</xdr:col>
      <xdr:colOff>615950</xdr:colOff>
      <xdr:row>18</xdr:row>
      <xdr:rowOff>30843</xdr:rowOff>
    </xdr:to>
    <xdr:sp macro="" textlink="">
      <xdr:nvSpPr>
        <xdr:cNvPr id="150" name="円/楕円 149"/>
        <xdr:cNvSpPr/>
      </xdr:nvSpPr>
      <xdr:spPr>
        <a:xfrm>
          <a:off x="15621000" y="301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15620</xdr:rowOff>
    </xdr:from>
    <xdr:ext cx="736600" cy="259045"/>
    <xdr:sp macro="" textlink="">
      <xdr:nvSpPr>
        <xdr:cNvPr id="151" name="テキスト ボックス 150"/>
        <xdr:cNvSpPr txBox="1"/>
      </xdr:nvSpPr>
      <xdr:spPr>
        <a:xfrm>
          <a:off x="15290800" y="310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157843</xdr:rowOff>
    </xdr:from>
    <xdr:to>
      <xdr:col>21</xdr:col>
      <xdr:colOff>412750</xdr:colOff>
      <xdr:row>17</xdr:row>
      <xdr:rowOff>87993</xdr:rowOff>
    </xdr:to>
    <xdr:sp macro="" textlink="">
      <xdr:nvSpPr>
        <xdr:cNvPr id="152" name="円/楕円 151"/>
        <xdr:cNvSpPr/>
      </xdr:nvSpPr>
      <xdr:spPr>
        <a:xfrm>
          <a:off x="14732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72770</xdr:rowOff>
    </xdr:from>
    <xdr:ext cx="762000" cy="259045"/>
    <xdr:sp macro="" textlink="">
      <xdr:nvSpPr>
        <xdr:cNvPr id="153" name="テキスト ボックス 152"/>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141514</xdr:rowOff>
    </xdr:from>
    <xdr:to>
      <xdr:col>20</xdr:col>
      <xdr:colOff>209550</xdr:colOff>
      <xdr:row>17</xdr:row>
      <xdr:rowOff>71664</xdr:rowOff>
    </xdr:to>
    <xdr:sp macro="" textlink="">
      <xdr:nvSpPr>
        <xdr:cNvPr id="154" name="円/楕円 153"/>
        <xdr:cNvSpPr/>
      </xdr:nvSpPr>
      <xdr:spPr>
        <a:xfrm>
          <a:off x="13843000" y="288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56441</xdr:rowOff>
    </xdr:from>
    <xdr:ext cx="762000" cy="259045"/>
    <xdr:sp macro="" textlink="">
      <xdr:nvSpPr>
        <xdr:cNvPr id="155" name="テキスト ボックス 154"/>
        <xdr:cNvSpPr txBox="1"/>
      </xdr:nvSpPr>
      <xdr:spPr>
        <a:xfrm>
          <a:off x="13512800" y="297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141514</xdr:rowOff>
    </xdr:from>
    <xdr:to>
      <xdr:col>19</xdr:col>
      <xdr:colOff>6350</xdr:colOff>
      <xdr:row>17</xdr:row>
      <xdr:rowOff>71664</xdr:rowOff>
    </xdr:to>
    <xdr:sp macro="" textlink="">
      <xdr:nvSpPr>
        <xdr:cNvPr id="156" name="円/楕円 155"/>
        <xdr:cNvSpPr/>
      </xdr:nvSpPr>
      <xdr:spPr>
        <a:xfrm>
          <a:off x="12954000" y="288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56441</xdr:rowOff>
    </xdr:from>
    <xdr:ext cx="762000" cy="259045"/>
    <xdr:sp macro="" textlink="">
      <xdr:nvSpPr>
        <xdr:cNvPr id="157" name="テキスト ボックス 156"/>
        <xdr:cNvSpPr txBox="1"/>
      </xdr:nvSpPr>
      <xdr:spPr>
        <a:xfrm>
          <a:off x="12623800" y="297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扶助費に係る経常収支比率は、平成</a:t>
          </a:r>
          <a:r>
            <a:rPr kumimoji="1" lang="en-US" altLang="ja-JP" sz="1300">
              <a:latin typeface="ＭＳ Ｐゴシック"/>
            </a:rPr>
            <a:t>26</a:t>
          </a:r>
          <a:r>
            <a:rPr kumimoji="1" lang="ja-JP" altLang="en-US" sz="1300">
              <a:latin typeface="ＭＳ Ｐゴシック"/>
            </a:rPr>
            <a:t>年度と比較して</a:t>
          </a:r>
          <a:r>
            <a:rPr kumimoji="1" lang="en-US" altLang="ja-JP" sz="1300">
              <a:latin typeface="ＭＳ Ｐゴシック"/>
            </a:rPr>
            <a:t>0.6</a:t>
          </a:r>
          <a:r>
            <a:rPr kumimoji="1" lang="ja-JP" altLang="en-US" sz="1300">
              <a:latin typeface="ＭＳ Ｐゴシック"/>
            </a:rPr>
            <a:t>ポイント上昇した。</a:t>
          </a:r>
          <a:endParaRPr kumimoji="1" lang="en-US" altLang="ja-JP" sz="1300">
            <a:latin typeface="ＭＳ Ｐゴシック"/>
          </a:endParaRPr>
        </a:p>
        <a:p>
          <a:r>
            <a:rPr kumimoji="1" lang="ja-JP" altLang="en-US" sz="1300">
              <a:latin typeface="ＭＳ Ｐゴシック"/>
            </a:rPr>
            <a:t>扶助費は、社会保障制度の一環として様々な法律・条例に基づいて支出するため、容易に削減・圧縮できず、障がい者自立支援給付費や民間等保育所運営費、生活保護費などが年々増加傾向にあることが影響してい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146050</xdr:rowOff>
    </xdr:from>
    <xdr:to>
      <xdr:col>7</xdr:col>
      <xdr:colOff>15875</xdr:colOff>
      <xdr:row>61</xdr:row>
      <xdr:rowOff>127000</xdr:rowOff>
    </xdr:to>
    <xdr:cxnSp macro="">
      <xdr:nvCxnSpPr>
        <xdr:cNvPr id="185" name="直線コネクタ 184"/>
        <xdr:cNvCxnSpPr/>
      </xdr:nvCxnSpPr>
      <xdr:spPr>
        <a:xfrm flipV="1">
          <a:off x="4826000" y="92329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99077</xdr:rowOff>
    </xdr:from>
    <xdr:ext cx="762000" cy="259045"/>
    <xdr:sp macro="" textlink="">
      <xdr:nvSpPr>
        <xdr:cNvPr id="186" name="扶助費最小値テキスト"/>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61</xdr:row>
      <xdr:rowOff>127000</xdr:rowOff>
    </xdr:from>
    <xdr:to>
      <xdr:col>7</xdr:col>
      <xdr:colOff>104775</xdr:colOff>
      <xdr:row>61</xdr:row>
      <xdr:rowOff>127000</xdr:rowOff>
    </xdr:to>
    <xdr:cxnSp macro="">
      <xdr:nvCxnSpPr>
        <xdr:cNvPr id="187" name="直線コネクタ 186"/>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60977</xdr:rowOff>
    </xdr:from>
    <xdr:ext cx="762000" cy="259045"/>
    <xdr:sp macro="" textlink="">
      <xdr:nvSpPr>
        <xdr:cNvPr id="188" name="扶助費最大値テキスト"/>
        <xdr:cNvSpPr txBox="1"/>
      </xdr:nvSpPr>
      <xdr:spPr>
        <a:xfrm>
          <a:off x="4914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53</xdr:row>
      <xdr:rowOff>146050</xdr:rowOff>
    </xdr:from>
    <xdr:to>
      <xdr:col>7</xdr:col>
      <xdr:colOff>104775</xdr:colOff>
      <xdr:row>53</xdr:row>
      <xdr:rowOff>146050</xdr:rowOff>
    </xdr:to>
    <xdr:cxnSp macro="">
      <xdr:nvCxnSpPr>
        <xdr:cNvPr id="189" name="直線コネクタ 188"/>
        <xdr:cNvCxnSpPr/>
      </xdr:nvCxnSpPr>
      <xdr:spPr>
        <a:xfrm>
          <a:off x="4737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107950</xdr:rowOff>
    </xdr:from>
    <xdr:to>
      <xdr:col>7</xdr:col>
      <xdr:colOff>15875</xdr:colOff>
      <xdr:row>61</xdr:row>
      <xdr:rowOff>50800</xdr:rowOff>
    </xdr:to>
    <xdr:cxnSp macro="">
      <xdr:nvCxnSpPr>
        <xdr:cNvPr id="190" name="直線コネクタ 189"/>
        <xdr:cNvCxnSpPr/>
      </xdr:nvCxnSpPr>
      <xdr:spPr>
        <a:xfrm>
          <a:off x="3987800" y="103949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73677</xdr:rowOff>
    </xdr:from>
    <xdr:ext cx="762000" cy="259045"/>
    <xdr:sp macro="" textlink="">
      <xdr:nvSpPr>
        <xdr:cNvPr id="191" name="扶助費平均値テキスト"/>
        <xdr:cNvSpPr txBox="1"/>
      </xdr:nvSpPr>
      <xdr:spPr>
        <a:xfrm>
          <a:off x="4914900" y="9846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57150</xdr:rowOff>
    </xdr:from>
    <xdr:to>
      <xdr:col>7</xdr:col>
      <xdr:colOff>66675</xdr:colOff>
      <xdr:row>58</xdr:row>
      <xdr:rowOff>158750</xdr:rowOff>
    </xdr:to>
    <xdr:sp macro="" textlink="">
      <xdr:nvSpPr>
        <xdr:cNvPr id="192" name="フローチャート : 判断 191"/>
        <xdr:cNvSpPr/>
      </xdr:nvSpPr>
      <xdr:spPr>
        <a:xfrm>
          <a:off x="47752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60</xdr:row>
      <xdr:rowOff>50800</xdr:rowOff>
    </xdr:from>
    <xdr:to>
      <xdr:col>5</xdr:col>
      <xdr:colOff>549275</xdr:colOff>
      <xdr:row>60</xdr:row>
      <xdr:rowOff>107950</xdr:rowOff>
    </xdr:to>
    <xdr:cxnSp macro="">
      <xdr:nvCxnSpPr>
        <xdr:cNvPr id="193" name="直線コネクタ 192"/>
        <xdr:cNvCxnSpPr/>
      </xdr:nvCxnSpPr>
      <xdr:spPr>
        <a:xfrm>
          <a:off x="3098800" y="10337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133350</xdr:rowOff>
    </xdr:from>
    <xdr:to>
      <xdr:col>5</xdr:col>
      <xdr:colOff>600075</xdr:colOff>
      <xdr:row>58</xdr:row>
      <xdr:rowOff>63500</xdr:rowOff>
    </xdr:to>
    <xdr:sp macro="" textlink="">
      <xdr:nvSpPr>
        <xdr:cNvPr id="194" name="フローチャート : 判断 193"/>
        <xdr:cNvSpPr/>
      </xdr:nvSpPr>
      <xdr:spPr>
        <a:xfrm>
          <a:off x="3937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73677</xdr:rowOff>
    </xdr:from>
    <xdr:ext cx="736600" cy="259045"/>
    <xdr:sp macro="" textlink="">
      <xdr:nvSpPr>
        <xdr:cNvPr id="195" name="テキスト ボックス 194"/>
        <xdr:cNvSpPr txBox="1"/>
      </xdr:nvSpPr>
      <xdr:spPr>
        <a:xfrm>
          <a:off x="3606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88900</xdr:rowOff>
    </xdr:from>
    <xdr:to>
      <xdr:col>4</xdr:col>
      <xdr:colOff>346075</xdr:colOff>
      <xdr:row>60</xdr:row>
      <xdr:rowOff>50800</xdr:rowOff>
    </xdr:to>
    <xdr:cxnSp macro="">
      <xdr:nvCxnSpPr>
        <xdr:cNvPr id="196" name="直線コネクタ 195"/>
        <xdr:cNvCxnSpPr/>
      </xdr:nvCxnSpPr>
      <xdr:spPr>
        <a:xfrm>
          <a:off x="2209800" y="102044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19050</xdr:rowOff>
    </xdr:from>
    <xdr:to>
      <xdr:col>4</xdr:col>
      <xdr:colOff>396875</xdr:colOff>
      <xdr:row>57</xdr:row>
      <xdr:rowOff>120650</xdr:rowOff>
    </xdr:to>
    <xdr:sp macro="" textlink="">
      <xdr:nvSpPr>
        <xdr:cNvPr id="197" name="フローチャート : 判断 196"/>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130827</xdr:rowOff>
    </xdr:from>
    <xdr:ext cx="762000" cy="259045"/>
    <xdr:sp macro="" textlink="">
      <xdr:nvSpPr>
        <xdr:cNvPr id="198" name="テキスト ボックス 197"/>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146050</xdr:rowOff>
    </xdr:from>
    <xdr:to>
      <xdr:col>3</xdr:col>
      <xdr:colOff>142875</xdr:colOff>
      <xdr:row>59</xdr:row>
      <xdr:rowOff>88900</xdr:rowOff>
    </xdr:to>
    <xdr:cxnSp macro="">
      <xdr:nvCxnSpPr>
        <xdr:cNvPr id="199" name="直線コネクタ 198"/>
        <xdr:cNvCxnSpPr/>
      </xdr:nvCxnSpPr>
      <xdr:spPr>
        <a:xfrm>
          <a:off x="1320800" y="100901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19050</xdr:rowOff>
    </xdr:from>
    <xdr:to>
      <xdr:col>3</xdr:col>
      <xdr:colOff>193675</xdr:colOff>
      <xdr:row>57</xdr:row>
      <xdr:rowOff>120650</xdr:rowOff>
    </xdr:to>
    <xdr:sp macro="" textlink="">
      <xdr:nvSpPr>
        <xdr:cNvPr id="200" name="フローチャート : 判断 199"/>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130827</xdr:rowOff>
    </xdr:from>
    <xdr:ext cx="762000" cy="259045"/>
    <xdr:sp macro="" textlink="">
      <xdr:nvSpPr>
        <xdr:cNvPr id="201" name="テキスト ボックス 200"/>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57150</xdr:rowOff>
    </xdr:from>
    <xdr:to>
      <xdr:col>1</xdr:col>
      <xdr:colOff>676275</xdr:colOff>
      <xdr:row>56</xdr:row>
      <xdr:rowOff>158750</xdr:rowOff>
    </xdr:to>
    <xdr:sp macro="" textlink="">
      <xdr:nvSpPr>
        <xdr:cNvPr id="202" name="フローチャート : 判断 201"/>
        <xdr:cNvSpPr/>
      </xdr:nvSpPr>
      <xdr:spPr>
        <a:xfrm>
          <a:off x="1270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168927</xdr:rowOff>
    </xdr:from>
    <xdr:ext cx="762000" cy="259045"/>
    <xdr:sp macro="" textlink="">
      <xdr:nvSpPr>
        <xdr:cNvPr id="203" name="テキスト ボックス 202"/>
        <xdr:cNvSpPr txBox="1"/>
      </xdr:nvSpPr>
      <xdr:spPr>
        <a:xfrm>
          <a:off x="939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61</xdr:row>
      <xdr:rowOff>0</xdr:rowOff>
    </xdr:from>
    <xdr:to>
      <xdr:col>7</xdr:col>
      <xdr:colOff>66675</xdr:colOff>
      <xdr:row>61</xdr:row>
      <xdr:rowOff>101600</xdr:rowOff>
    </xdr:to>
    <xdr:sp macro="" textlink="">
      <xdr:nvSpPr>
        <xdr:cNvPr id="209" name="円/楕円 208"/>
        <xdr:cNvSpPr/>
      </xdr:nvSpPr>
      <xdr:spPr>
        <a:xfrm>
          <a:off x="4775200" y="1045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80027</xdr:rowOff>
    </xdr:from>
    <xdr:ext cx="762000" cy="259045"/>
    <xdr:sp macro="" textlink="">
      <xdr:nvSpPr>
        <xdr:cNvPr id="210" name="扶助費該当値テキスト"/>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5</xdr:col>
      <xdr:colOff>498475</xdr:colOff>
      <xdr:row>60</xdr:row>
      <xdr:rowOff>57150</xdr:rowOff>
    </xdr:from>
    <xdr:to>
      <xdr:col>5</xdr:col>
      <xdr:colOff>600075</xdr:colOff>
      <xdr:row>60</xdr:row>
      <xdr:rowOff>158750</xdr:rowOff>
    </xdr:to>
    <xdr:sp macro="" textlink="">
      <xdr:nvSpPr>
        <xdr:cNvPr id="211" name="円/楕円 210"/>
        <xdr:cNvSpPr/>
      </xdr:nvSpPr>
      <xdr:spPr>
        <a:xfrm>
          <a:off x="39370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143527</xdr:rowOff>
    </xdr:from>
    <xdr:ext cx="736600" cy="259045"/>
    <xdr:sp macro="" textlink="">
      <xdr:nvSpPr>
        <xdr:cNvPr id="212" name="テキスト ボックス 211"/>
        <xdr:cNvSpPr txBox="1"/>
      </xdr:nvSpPr>
      <xdr:spPr>
        <a:xfrm>
          <a:off x="3606800" y="1043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4</xdr:col>
      <xdr:colOff>295275</xdr:colOff>
      <xdr:row>60</xdr:row>
      <xdr:rowOff>0</xdr:rowOff>
    </xdr:from>
    <xdr:to>
      <xdr:col>4</xdr:col>
      <xdr:colOff>396875</xdr:colOff>
      <xdr:row>60</xdr:row>
      <xdr:rowOff>101600</xdr:rowOff>
    </xdr:to>
    <xdr:sp macro="" textlink="">
      <xdr:nvSpPr>
        <xdr:cNvPr id="213" name="円/楕円 212"/>
        <xdr:cNvSpPr/>
      </xdr:nvSpPr>
      <xdr:spPr>
        <a:xfrm>
          <a:off x="3048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86377</xdr:rowOff>
    </xdr:from>
    <xdr:ext cx="762000" cy="259045"/>
    <xdr:sp macro="" textlink="">
      <xdr:nvSpPr>
        <xdr:cNvPr id="214" name="テキスト ボックス 213"/>
        <xdr:cNvSpPr txBox="1"/>
      </xdr:nvSpPr>
      <xdr:spPr>
        <a:xfrm>
          <a:off x="2717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38100</xdr:rowOff>
    </xdr:from>
    <xdr:to>
      <xdr:col>3</xdr:col>
      <xdr:colOff>193675</xdr:colOff>
      <xdr:row>59</xdr:row>
      <xdr:rowOff>139700</xdr:rowOff>
    </xdr:to>
    <xdr:sp macro="" textlink="">
      <xdr:nvSpPr>
        <xdr:cNvPr id="215" name="円/楕円 214"/>
        <xdr:cNvSpPr/>
      </xdr:nvSpPr>
      <xdr:spPr>
        <a:xfrm>
          <a:off x="2159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124477</xdr:rowOff>
    </xdr:from>
    <xdr:ext cx="762000" cy="259045"/>
    <xdr:sp macro="" textlink="">
      <xdr:nvSpPr>
        <xdr:cNvPr id="216" name="テキスト ボックス 215"/>
        <xdr:cNvSpPr txBox="1"/>
      </xdr:nvSpPr>
      <xdr:spPr>
        <a:xfrm>
          <a:off x="18288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95250</xdr:rowOff>
    </xdr:from>
    <xdr:to>
      <xdr:col>1</xdr:col>
      <xdr:colOff>676275</xdr:colOff>
      <xdr:row>59</xdr:row>
      <xdr:rowOff>25400</xdr:rowOff>
    </xdr:to>
    <xdr:sp macro="" textlink="">
      <xdr:nvSpPr>
        <xdr:cNvPr id="217" name="円/楕円 216"/>
        <xdr:cNvSpPr/>
      </xdr:nvSpPr>
      <xdr:spPr>
        <a:xfrm>
          <a:off x="1270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10177</xdr:rowOff>
    </xdr:from>
    <xdr:ext cx="762000" cy="259045"/>
    <xdr:sp macro="" textlink="">
      <xdr:nvSpPr>
        <xdr:cNvPr id="218" name="テキスト ボックス 217"/>
        <xdr:cNvSpPr txBox="1"/>
      </xdr:nvSpPr>
      <xdr:spPr>
        <a:xfrm>
          <a:off x="9398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その他に係る経常収支比率は、平成</a:t>
          </a:r>
          <a:r>
            <a:rPr kumimoji="1" lang="en-US" altLang="ja-JP" sz="1300">
              <a:latin typeface="ＭＳ Ｐゴシック"/>
            </a:rPr>
            <a:t>26</a:t>
          </a:r>
          <a:r>
            <a:rPr kumimoji="1" lang="ja-JP" altLang="en-US" sz="1300">
              <a:latin typeface="ＭＳ Ｐゴシック"/>
            </a:rPr>
            <a:t>年度と比較して</a:t>
          </a:r>
          <a:r>
            <a:rPr kumimoji="1" lang="en-US" altLang="ja-JP" sz="1300">
              <a:latin typeface="ＭＳ Ｐゴシック"/>
            </a:rPr>
            <a:t>0.1</a:t>
          </a:r>
          <a:r>
            <a:rPr kumimoji="1" lang="ja-JP" altLang="en-US" sz="1300">
              <a:latin typeface="ＭＳ Ｐゴシック"/>
            </a:rPr>
            <a:t>ポイント改善した。</a:t>
          </a:r>
          <a:endParaRPr kumimoji="1" lang="en-US" altLang="ja-JP" sz="1300">
            <a:latin typeface="ＭＳ Ｐゴシック"/>
          </a:endParaRPr>
        </a:p>
        <a:p>
          <a:r>
            <a:rPr kumimoji="1" lang="ja-JP" altLang="en-US" sz="1300">
              <a:latin typeface="ＭＳ Ｐゴシック"/>
            </a:rPr>
            <a:t>しかし、介護保険事業会計、後期高齢者医療事業会計、下水道事業会計、国民健康保険事業会計に対する一般会計からの繰出金の占める割合が大きく、各特別会計の健全化を図る必要がある。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86178</xdr:rowOff>
    </xdr:from>
    <xdr:to>
      <xdr:col>24</xdr:col>
      <xdr:colOff>31750</xdr:colOff>
      <xdr:row>61</xdr:row>
      <xdr:rowOff>102507</xdr:rowOff>
    </xdr:to>
    <xdr:cxnSp macro="">
      <xdr:nvCxnSpPr>
        <xdr:cNvPr id="248" name="直線コネクタ 247"/>
        <xdr:cNvCxnSpPr/>
      </xdr:nvCxnSpPr>
      <xdr:spPr>
        <a:xfrm flipV="1">
          <a:off x="16510000" y="91730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74584</xdr:rowOff>
    </xdr:from>
    <xdr:ext cx="762000" cy="259045"/>
    <xdr:sp macro="" textlink="">
      <xdr:nvSpPr>
        <xdr:cNvPr id="249"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23</xdr:col>
      <xdr:colOff>628650</xdr:colOff>
      <xdr:row>61</xdr:row>
      <xdr:rowOff>102507</xdr:rowOff>
    </xdr:from>
    <xdr:to>
      <xdr:col>24</xdr:col>
      <xdr:colOff>120650</xdr:colOff>
      <xdr:row>61</xdr:row>
      <xdr:rowOff>102507</xdr:rowOff>
    </xdr:to>
    <xdr:cxnSp macro="">
      <xdr:nvCxnSpPr>
        <xdr:cNvPr id="250" name="直線コネクタ 249"/>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1105</xdr:rowOff>
    </xdr:from>
    <xdr:ext cx="762000" cy="259045"/>
    <xdr:sp macro="" textlink="">
      <xdr:nvSpPr>
        <xdr:cNvPr id="251" name="その他最大値テキスト"/>
        <xdr:cNvSpPr txBox="1"/>
      </xdr:nvSpPr>
      <xdr:spPr>
        <a:xfrm>
          <a:off x="16598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23</xdr:col>
      <xdr:colOff>628650</xdr:colOff>
      <xdr:row>53</xdr:row>
      <xdr:rowOff>86178</xdr:rowOff>
    </xdr:from>
    <xdr:to>
      <xdr:col>24</xdr:col>
      <xdr:colOff>120650</xdr:colOff>
      <xdr:row>53</xdr:row>
      <xdr:rowOff>86178</xdr:rowOff>
    </xdr:to>
    <xdr:cxnSp macro="">
      <xdr:nvCxnSpPr>
        <xdr:cNvPr id="252" name="直線コネクタ 251"/>
        <xdr:cNvCxnSpPr/>
      </xdr:nvCxnSpPr>
      <xdr:spPr>
        <a:xfrm>
          <a:off x="16421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127000</xdr:rowOff>
    </xdr:from>
    <xdr:to>
      <xdr:col>24</xdr:col>
      <xdr:colOff>31750</xdr:colOff>
      <xdr:row>58</xdr:row>
      <xdr:rowOff>143328</xdr:rowOff>
    </xdr:to>
    <xdr:cxnSp macro="">
      <xdr:nvCxnSpPr>
        <xdr:cNvPr id="253" name="直線コネクタ 252"/>
        <xdr:cNvCxnSpPr/>
      </xdr:nvCxnSpPr>
      <xdr:spPr>
        <a:xfrm flipV="1">
          <a:off x="15671800" y="100711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84562</xdr:rowOff>
    </xdr:from>
    <xdr:ext cx="762000" cy="259045"/>
    <xdr:sp macro="" textlink="">
      <xdr:nvSpPr>
        <xdr:cNvPr id="254" name="その他平均値テキスト"/>
        <xdr:cNvSpPr txBox="1"/>
      </xdr:nvSpPr>
      <xdr:spPr>
        <a:xfrm>
          <a:off x="16598900" y="9685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68035</xdr:rowOff>
    </xdr:from>
    <xdr:to>
      <xdr:col>24</xdr:col>
      <xdr:colOff>82550</xdr:colOff>
      <xdr:row>57</xdr:row>
      <xdr:rowOff>169635</xdr:rowOff>
    </xdr:to>
    <xdr:sp macro="" textlink="">
      <xdr:nvSpPr>
        <xdr:cNvPr id="255" name="フローチャート : 判断 254"/>
        <xdr:cNvSpPr/>
      </xdr:nvSpPr>
      <xdr:spPr>
        <a:xfrm>
          <a:off x="164592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45357</xdr:rowOff>
    </xdr:from>
    <xdr:to>
      <xdr:col>22</xdr:col>
      <xdr:colOff>565150</xdr:colOff>
      <xdr:row>58</xdr:row>
      <xdr:rowOff>143328</xdr:rowOff>
    </xdr:to>
    <xdr:cxnSp macro="">
      <xdr:nvCxnSpPr>
        <xdr:cNvPr id="256" name="直線コネクタ 255"/>
        <xdr:cNvCxnSpPr/>
      </xdr:nvCxnSpPr>
      <xdr:spPr>
        <a:xfrm>
          <a:off x="14782800" y="99894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84365</xdr:rowOff>
    </xdr:from>
    <xdr:to>
      <xdr:col>22</xdr:col>
      <xdr:colOff>615950</xdr:colOff>
      <xdr:row>58</xdr:row>
      <xdr:rowOff>14515</xdr:rowOff>
    </xdr:to>
    <xdr:sp macro="" textlink="">
      <xdr:nvSpPr>
        <xdr:cNvPr id="257" name="フローチャート : 判断 256"/>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24692</xdr:rowOff>
    </xdr:from>
    <xdr:ext cx="736600" cy="259045"/>
    <xdr:sp macro="" textlink="">
      <xdr:nvSpPr>
        <xdr:cNvPr id="258" name="テキスト ボックス 257"/>
        <xdr:cNvSpPr txBox="1"/>
      </xdr:nvSpPr>
      <xdr:spPr>
        <a:xfrm>
          <a:off x="15290800" y="962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86178</xdr:rowOff>
    </xdr:from>
    <xdr:to>
      <xdr:col>21</xdr:col>
      <xdr:colOff>361950</xdr:colOff>
      <xdr:row>58</xdr:row>
      <xdr:rowOff>45357</xdr:rowOff>
    </xdr:to>
    <xdr:cxnSp macro="">
      <xdr:nvCxnSpPr>
        <xdr:cNvPr id="259" name="直線コネクタ 258"/>
        <xdr:cNvCxnSpPr/>
      </xdr:nvCxnSpPr>
      <xdr:spPr>
        <a:xfrm>
          <a:off x="13893800" y="98588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2722</xdr:rowOff>
    </xdr:from>
    <xdr:to>
      <xdr:col>21</xdr:col>
      <xdr:colOff>412750</xdr:colOff>
      <xdr:row>57</xdr:row>
      <xdr:rowOff>104322</xdr:rowOff>
    </xdr:to>
    <xdr:sp macro="" textlink="">
      <xdr:nvSpPr>
        <xdr:cNvPr id="260" name="フローチャート : 判断 259"/>
        <xdr:cNvSpPr/>
      </xdr:nvSpPr>
      <xdr:spPr>
        <a:xfrm>
          <a:off x="14732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114499</xdr:rowOff>
    </xdr:from>
    <xdr:ext cx="762000" cy="259045"/>
    <xdr:sp macro="" textlink="">
      <xdr:nvSpPr>
        <xdr:cNvPr id="261" name="テキスト ボックス 260"/>
        <xdr:cNvSpPr txBox="1"/>
      </xdr:nvSpPr>
      <xdr:spPr>
        <a:xfrm>
          <a:off x="14401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127000</xdr:rowOff>
    </xdr:from>
    <xdr:to>
      <xdr:col>20</xdr:col>
      <xdr:colOff>158750</xdr:colOff>
      <xdr:row>57</xdr:row>
      <xdr:rowOff>86178</xdr:rowOff>
    </xdr:to>
    <xdr:cxnSp macro="">
      <xdr:nvCxnSpPr>
        <xdr:cNvPr id="262" name="直線コネクタ 261"/>
        <xdr:cNvCxnSpPr/>
      </xdr:nvCxnSpPr>
      <xdr:spPr>
        <a:xfrm>
          <a:off x="13004800" y="97282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141515</xdr:rowOff>
    </xdr:from>
    <xdr:to>
      <xdr:col>20</xdr:col>
      <xdr:colOff>209550</xdr:colOff>
      <xdr:row>57</xdr:row>
      <xdr:rowOff>71665</xdr:rowOff>
    </xdr:to>
    <xdr:sp macro="" textlink="">
      <xdr:nvSpPr>
        <xdr:cNvPr id="263" name="フローチャート : 判断 262"/>
        <xdr:cNvSpPr/>
      </xdr:nvSpPr>
      <xdr:spPr>
        <a:xfrm>
          <a:off x="13843000" y="97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81842</xdr:rowOff>
    </xdr:from>
    <xdr:ext cx="762000" cy="259045"/>
    <xdr:sp macro="" textlink="">
      <xdr:nvSpPr>
        <xdr:cNvPr id="264" name="テキスト ボックス 263"/>
        <xdr:cNvSpPr txBox="1"/>
      </xdr:nvSpPr>
      <xdr:spPr>
        <a:xfrm>
          <a:off x="13512800" y="951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108857</xdr:rowOff>
    </xdr:from>
    <xdr:to>
      <xdr:col>19</xdr:col>
      <xdr:colOff>6350</xdr:colOff>
      <xdr:row>57</xdr:row>
      <xdr:rowOff>39007</xdr:rowOff>
    </xdr:to>
    <xdr:sp macro="" textlink="">
      <xdr:nvSpPr>
        <xdr:cNvPr id="265" name="フローチャート : 判断 264"/>
        <xdr:cNvSpPr/>
      </xdr:nvSpPr>
      <xdr:spPr>
        <a:xfrm>
          <a:off x="12954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23784</xdr:rowOff>
    </xdr:from>
    <xdr:ext cx="762000" cy="259045"/>
    <xdr:sp macro="" textlink="">
      <xdr:nvSpPr>
        <xdr:cNvPr id="266" name="テキスト ボックス 265"/>
        <xdr:cNvSpPr txBox="1"/>
      </xdr:nvSpPr>
      <xdr:spPr>
        <a:xfrm>
          <a:off x="12623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76200</xdr:rowOff>
    </xdr:from>
    <xdr:to>
      <xdr:col>24</xdr:col>
      <xdr:colOff>82550</xdr:colOff>
      <xdr:row>59</xdr:row>
      <xdr:rowOff>6350</xdr:rowOff>
    </xdr:to>
    <xdr:sp macro="" textlink="">
      <xdr:nvSpPr>
        <xdr:cNvPr id="272" name="円/楕円 271"/>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48277</xdr:rowOff>
    </xdr:from>
    <xdr:ext cx="762000" cy="259045"/>
    <xdr:sp macro="" textlink="">
      <xdr:nvSpPr>
        <xdr:cNvPr id="273" name="その他該当値テキスト"/>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92528</xdr:rowOff>
    </xdr:from>
    <xdr:to>
      <xdr:col>22</xdr:col>
      <xdr:colOff>615950</xdr:colOff>
      <xdr:row>59</xdr:row>
      <xdr:rowOff>22678</xdr:rowOff>
    </xdr:to>
    <xdr:sp macro="" textlink="">
      <xdr:nvSpPr>
        <xdr:cNvPr id="274" name="円/楕円 273"/>
        <xdr:cNvSpPr/>
      </xdr:nvSpPr>
      <xdr:spPr>
        <a:xfrm>
          <a:off x="156210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7455</xdr:rowOff>
    </xdr:from>
    <xdr:ext cx="736600" cy="259045"/>
    <xdr:sp macro="" textlink="">
      <xdr:nvSpPr>
        <xdr:cNvPr id="275" name="テキスト ボックス 274"/>
        <xdr:cNvSpPr txBox="1"/>
      </xdr:nvSpPr>
      <xdr:spPr>
        <a:xfrm>
          <a:off x="15290800" y="10123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166007</xdr:rowOff>
    </xdr:from>
    <xdr:to>
      <xdr:col>21</xdr:col>
      <xdr:colOff>412750</xdr:colOff>
      <xdr:row>58</xdr:row>
      <xdr:rowOff>96157</xdr:rowOff>
    </xdr:to>
    <xdr:sp macro="" textlink="">
      <xdr:nvSpPr>
        <xdr:cNvPr id="276" name="円/楕円 275"/>
        <xdr:cNvSpPr/>
      </xdr:nvSpPr>
      <xdr:spPr>
        <a:xfrm>
          <a:off x="147320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80934</xdr:rowOff>
    </xdr:from>
    <xdr:ext cx="762000" cy="259045"/>
    <xdr:sp macro="" textlink="">
      <xdr:nvSpPr>
        <xdr:cNvPr id="277" name="テキスト ボックス 276"/>
        <xdr:cNvSpPr txBox="1"/>
      </xdr:nvSpPr>
      <xdr:spPr>
        <a:xfrm>
          <a:off x="144018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35378</xdr:rowOff>
    </xdr:from>
    <xdr:to>
      <xdr:col>20</xdr:col>
      <xdr:colOff>209550</xdr:colOff>
      <xdr:row>57</xdr:row>
      <xdr:rowOff>136978</xdr:rowOff>
    </xdr:to>
    <xdr:sp macro="" textlink="">
      <xdr:nvSpPr>
        <xdr:cNvPr id="278" name="円/楕円 277"/>
        <xdr:cNvSpPr/>
      </xdr:nvSpPr>
      <xdr:spPr>
        <a:xfrm>
          <a:off x="13843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121755</xdr:rowOff>
    </xdr:from>
    <xdr:ext cx="762000" cy="259045"/>
    <xdr:sp macro="" textlink="">
      <xdr:nvSpPr>
        <xdr:cNvPr id="279" name="テキスト ボックス 278"/>
        <xdr:cNvSpPr txBox="1"/>
      </xdr:nvSpPr>
      <xdr:spPr>
        <a:xfrm>
          <a:off x="13512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80" name="円/楕円 279"/>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81" name="テキスト ボックス 280"/>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補助費に係る経常収支比率は、平成</a:t>
          </a:r>
          <a:r>
            <a:rPr kumimoji="1" lang="en-US" altLang="ja-JP" sz="1300">
              <a:latin typeface="ＭＳ Ｐゴシック"/>
            </a:rPr>
            <a:t>26</a:t>
          </a:r>
          <a:r>
            <a:rPr kumimoji="1" lang="ja-JP" altLang="en-US" sz="1300">
              <a:latin typeface="ＭＳ Ｐゴシック"/>
            </a:rPr>
            <a:t>年度と比較して</a:t>
          </a:r>
          <a:r>
            <a:rPr kumimoji="1" lang="en-US" altLang="ja-JP" sz="1300">
              <a:latin typeface="ＭＳ Ｐゴシック"/>
            </a:rPr>
            <a:t>0.7</a:t>
          </a:r>
          <a:r>
            <a:rPr kumimoji="1" lang="ja-JP" altLang="en-US" sz="1300">
              <a:latin typeface="ＭＳ Ｐゴシック"/>
            </a:rPr>
            <a:t>ポイント改善した。</a:t>
          </a:r>
          <a:endParaRPr kumimoji="1" lang="en-US" altLang="ja-JP" sz="1300">
            <a:latin typeface="ＭＳ Ｐゴシック"/>
          </a:endParaRPr>
        </a:p>
        <a:p>
          <a:r>
            <a:rPr kumimoji="1" lang="ja-JP" altLang="en-US" sz="1300">
              <a:solidFill>
                <a:schemeClr val="dk1"/>
              </a:solidFill>
              <a:effectLst/>
              <a:latin typeface="+mn-lt"/>
              <a:ea typeface="+mn-ea"/>
              <a:cs typeface="+mn-cs"/>
            </a:rPr>
            <a:t>しかし、</a:t>
          </a:r>
          <a:r>
            <a:rPr kumimoji="1" lang="ja-JP" altLang="ja-JP" sz="1300">
              <a:solidFill>
                <a:schemeClr val="dk1"/>
              </a:solidFill>
              <a:effectLst/>
              <a:latin typeface="+mn-lt"/>
              <a:ea typeface="+mn-ea"/>
              <a:cs typeface="+mn-cs"/>
            </a:rPr>
            <a:t>常備消防委託料、病院事業会計負担金</a:t>
          </a:r>
          <a:r>
            <a:rPr kumimoji="1" lang="ja-JP" altLang="en-US" sz="1300">
              <a:solidFill>
                <a:schemeClr val="dk1"/>
              </a:solidFill>
              <a:effectLst/>
              <a:latin typeface="+mn-lt"/>
              <a:ea typeface="+mn-ea"/>
              <a:cs typeface="+mn-cs"/>
            </a:rPr>
            <a:t>、</a:t>
          </a:r>
          <a:r>
            <a:rPr kumimoji="1" lang="ja-JP" altLang="en-US" sz="1300">
              <a:latin typeface="ＭＳ Ｐゴシック"/>
            </a:rPr>
            <a:t>東京たま広域資源循環組合負担金や南多摩斎場組合負担金の占める割合が大きく、各団体での健全化を図る必要がある。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20320</xdr:rowOff>
    </xdr:from>
    <xdr:to>
      <xdr:col>24</xdr:col>
      <xdr:colOff>31750</xdr:colOff>
      <xdr:row>40</xdr:row>
      <xdr:rowOff>149860</xdr:rowOff>
    </xdr:to>
    <xdr:cxnSp macro="">
      <xdr:nvCxnSpPr>
        <xdr:cNvPr id="308" name="直線コネクタ 307"/>
        <xdr:cNvCxnSpPr/>
      </xdr:nvCxnSpPr>
      <xdr:spPr>
        <a:xfrm flipV="1">
          <a:off x="16510000" y="584962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121937</xdr:rowOff>
    </xdr:from>
    <xdr:ext cx="762000" cy="259045"/>
    <xdr:sp macro="" textlink="">
      <xdr:nvSpPr>
        <xdr:cNvPr id="309"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23</xdr:col>
      <xdr:colOff>628650</xdr:colOff>
      <xdr:row>40</xdr:row>
      <xdr:rowOff>149860</xdr:rowOff>
    </xdr:from>
    <xdr:to>
      <xdr:col>24</xdr:col>
      <xdr:colOff>120650</xdr:colOff>
      <xdr:row>40</xdr:row>
      <xdr:rowOff>149860</xdr:rowOff>
    </xdr:to>
    <xdr:cxnSp macro="">
      <xdr:nvCxnSpPr>
        <xdr:cNvPr id="310" name="直線コネクタ 309"/>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106697</xdr:rowOff>
    </xdr:from>
    <xdr:ext cx="762000" cy="259045"/>
    <xdr:sp macro="" textlink="">
      <xdr:nvSpPr>
        <xdr:cNvPr id="311" name="補助費等最大値テキスト"/>
        <xdr:cNvSpPr txBox="1"/>
      </xdr:nvSpPr>
      <xdr:spPr>
        <a:xfrm>
          <a:off x="16598900" y="55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20320</xdr:rowOff>
    </xdr:from>
    <xdr:to>
      <xdr:col>24</xdr:col>
      <xdr:colOff>120650</xdr:colOff>
      <xdr:row>34</xdr:row>
      <xdr:rowOff>20320</xdr:rowOff>
    </xdr:to>
    <xdr:cxnSp macro="">
      <xdr:nvCxnSpPr>
        <xdr:cNvPr id="312" name="直線コネクタ 311"/>
        <xdr:cNvCxnSpPr/>
      </xdr:nvCxnSpPr>
      <xdr:spPr>
        <a:xfrm>
          <a:off x="16421100" y="584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115570</xdr:rowOff>
    </xdr:from>
    <xdr:to>
      <xdr:col>24</xdr:col>
      <xdr:colOff>31750</xdr:colOff>
      <xdr:row>37</xdr:row>
      <xdr:rowOff>168910</xdr:rowOff>
    </xdr:to>
    <xdr:cxnSp macro="">
      <xdr:nvCxnSpPr>
        <xdr:cNvPr id="313" name="直線コネクタ 312"/>
        <xdr:cNvCxnSpPr/>
      </xdr:nvCxnSpPr>
      <xdr:spPr>
        <a:xfrm flipV="1">
          <a:off x="15671800" y="64592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161307</xdr:rowOff>
    </xdr:from>
    <xdr:ext cx="762000" cy="259045"/>
    <xdr:sp macro="" textlink="">
      <xdr:nvSpPr>
        <xdr:cNvPr id="314"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15" name="フローチャート : 判断 314"/>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161290</xdr:rowOff>
    </xdr:from>
    <xdr:to>
      <xdr:col>22</xdr:col>
      <xdr:colOff>565150</xdr:colOff>
      <xdr:row>37</xdr:row>
      <xdr:rowOff>168910</xdr:rowOff>
    </xdr:to>
    <xdr:cxnSp macro="">
      <xdr:nvCxnSpPr>
        <xdr:cNvPr id="316" name="直線コネクタ 315"/>
        <xdr:cNvCxnSpPr/>
      </xdr:nvCxnSpPr>
      <xdr:spPr>
        <a:xfrm>
          <a:off x="14782800" y="6504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68580</xdr:rowOff>
    </xdr:from>
    <xdr:to>
      <xdr:col>22</xdr:col>
      <xdr:colOff>615950</xdr:colOff>
      <xdr:row>36</xdr:row>
      <xdr:rowOff>170180</xdr:rowOff>
    </xdr:to>
    <xdr:sp macro="" textlink="">
      <xdr:nvSpPr>
        <xdr:cNvPr id="317" name="フローチャート : 判断 316"/>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8907</xdr:rowOff>
    </xdr:from>
    <xdr:ext cx="736600" cy="259045"/>
    <xdr:sp macro="" textlink="">
      <xdr:nvSpPr>
        <xdr:cNvPr id="318" name="テキスト ボックス 317"/>
        <xdr:cNvSpPr txBox="1"/>
      </xdr:nvSpPr>
      <xdr:spPr>
        <a:xfrm>
          <a:off x="15290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161290</xdr:rowOff>
    </xdr:from>
    <xdr:to>
      <xdr:col>21</xdr:col>
      <xdr:colOff>361950</xdr:colOff>
      <xdr:row>38</xdr:row>
      <xdr:rowOff>5080</xdr:rowOff>
    </xdr:to>
    <xdr:cxnSp macro="">
      <xdr:nvCxnSpPr>
        <xdr:cNvPr id="319" name="直線コネクタ 318"/>
        <xdr:cNvCxnSpPr/>
      </xdr:nvCxnSpPr>
      <xdr:spPr>
        <a:xfrm flipV="1">
          <a:off x="13893800" y="6504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83820</xdr:rowOff>
    </xdr:from>
    <xdr:to>
      <xdr:col>21</xdr:col>
      <xdr:colOff>412750</xdr:colOff>
      <xdr:row>37</xdr:row>
      <xdr:rowOff>13970</xdr:rowOff>
    </xdr:to>
    <xdr:sp macro="" textlink="">
      <xdr:nvSpPr>
        <xdr:cNvPr id="320" name="フローチャート : 判断 319"/>
        <xdr:cNvSpPr/>
      </xdr:nvSpPr>
      <xdr:spPr>
        <a:xfrm>
          <a:off x="14732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24147</xdr:rowOff>
    </xdr:from>
    <xdr:ext cx="762000" cy="259045"/>
    <xdr:sp macro="" textlink="">
      <xdr:nvSpPr>
        <xdr:cNvPr id="321" name="テキスト ボックス 320"/>
        <xdr:cNvSpPr txBox="1"/>
      </xdr:nvSpPr>
      <xdr:spPr>
        <a:xfrm>
          <a:off x="14401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5080</xdr:rowOff>
    </xdr:from>
    <xdr:to>
      <xdr:col>20</xdr:col>
      <xdr:colOff>158750</xdr:colOff>
      <xdr:row>38</xdr:row>
      <xdr:rowOff>27940</xdr:rowOff>
    </xdr:to>
    <xdr:cxnSp macro="">
      <xdr:nvCxnSpPr>
        <xdr:cNvPr id="322" name="直線コネクタ 321"/>
        <xdr:cNvCxnSpPr/>
      </xdr:nvCxnSpPr>
      <xdr:spPr>
        <a:xfrm flipV="1">
          <a:off x="13004800" y="6520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83820</xdr:rowOff>
    </xdr:from>
    <xdr:to>
      <xdr:col>20</xdr:col>
      <xdr:colOff>209550</xdr:colOff>
      <xdr:row>37</xdr:row>
      <xdr:rowOff>13970</xdr:rowOff>
    </xdr:to>
    <xdr:sp macro="" textlink="">
      <xdr:nvSpPr>
        <xdr:cNvPr id="323" name="フローチャート : 判断 322"/>
        <xdr:cNvSpPr/>
      </xdr:nvSpPr>
      <xdr:spPr>
        <a:xfrm>
          <a:off x="13843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24147</xdr:rowOff>
    </xdr:from>
    <xdr:ext cx="762000" cy="259045"/>
    <xdr:sp macro="" textlink="">
      <xdr:nvSpPr>
        <xdr:cNvPr id="324" name="テキスト ボックス 323"/>
        <xdr:cNvSpPr txBox="1"/>
      </xdr:nvSpPr>
      <xdr:spPr>
        <a:xfrm>
          <a:off x="13512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60960</xdr:rowOff>
    </xdr:from>
    <xdr:to>
      <xdr:col>19</xdr:col>
      <xdr:colOff>6350</xdr:colOff>
      <xdr:row>36</xdr:row>
      <xdr:rowOff>162560</xdr:rowOff>
    </xdr:to>
    <xdr:sp macro="" textlink="">
      <xdr:nvSpPr>
        <xdr:cNvPr id="325" name="フローチャート : 判断 324"/>
        <xdr:cNvSpPr/>
      </xdr:nvSpPr>
      <xdr:spPr>
        <a:xfrm>
          <a:off x="12954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1287</xdr:rowOff>
    </xdr:from>
    <xdr:ext cx="762000" cy="259045"/>
    <xdr:sp macro="" textlink="">
      <xdr:nvSpPr>
        <xdr:cNvPr id="326" name="テキスト ボックス 325"/>
        <xdr:cNvSpPr txBox="1"/>
      </xdr:nvSpPr>
      <xdr:spPr>
        <a:xfrm>
          <a:off x="12623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64770</xdr:rowOff>
    </xdr:from>
    <xdr:to>
      <xdr:col>24</xdr:col>
      <xdr:colOff>82550</xdr:colOff>
      <xdr:row>37</xdr:row>
      <xdr:rowOff>166370</xdr:rowOff>
    </xdr:to>
    <xdr:sp macro="" textlink="">
      <xdr:nvSpPr>
        <xdr:cNvPr id="332" name="円/楕円 331"/>
        <xdr:cNvSpPr/>
      </xdr:nvSpPr>
      <xdr:spPr>
        <a:xfrm>
          <a:off x="16459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36847</xdr:rowOff>
    </xdr:from>
    <xdr:ext cx="762000" cy="259045"/>
    <xdr:sp macro="" textlink="">
      <xdr:nvSpPr>
        <xdr:cNvPr id="333" name="補助費等該当値テキスト"/>
        <xdr:cNvSpPr txBox="1"/>
      </xdr:nvSpPr>
      <xdr:spPr>
        <a:xfrm>
          <a:off x="16598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118110</xdr:rowOff>
    </xdr:from>
    <xdr:to>
      <xdr:col>22</xdr:col>
      <xdr:colOff>615950</xdr:colOff>
      <xdr:row>38</xdr:row>
      <xdr:rowOff>48260</xdr:rowOff>
    </xdr:to>
    <xdr:sp macro="" textlink="">
      <xdr:nvSpPr>
        <xdr:cNvPr id="334" name="円/楕円 333"/>
        <xdr:cNvSpPr/>
      </xdr:nvSpPr>
      <xdr:spPr>
        <a:xfrm>
          <a:off x="15621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33037</xdr:rowOff>
    </xdr:from>
    <xdr:ext cx="736600" cy="259045"/>
    <xdr:sp macro="" textlink="">
      <xdr:nvSpPr>
        <xdr:cNvPr id="335" name="テキスト ボックス 334"/>
        <xdr:cNvSpPr txBox="1"/>
      </xdr:nvSpPr>
      <xdr:spPr>
        <a:xfrm>
          <a:off x="15290800" y="654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110490</xdr:rowOff>
    </xdr:from>
    <xdr:to>
      <xdr:col>21</xdr:col>
      <xdr:colOff>412750</xdr:colOff>
      <xdr:row>38</xdr:row>
      <xdr:rowOff>40640</xdr:rowOff>
    </xdr:to>
    <xdr:sp macro="" textlink="">
      <xdr:nvSpPr>
        <xdr:cNvPr id="336" name="円/楕円 335"/>
        <xdr:cNvSpPr/>
      </xdr:nvSpPr>
      <xdr:spPr>
        <a:xfrm>
          <a:off x="14732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25417</xdr:rowOff>
    </xdr:from>
    <xdr:ext cx="762000" cy="259045"/>
    <xdr:sp macro="" textlink="">
      <xdr:nvSpPr>
        <xdr:cNvPr id="337" name="テキスト ボックス 336"/>
        <xdr:cNvSpPr txBox="1"/>
      </xdr:nvSpPr>
      <xdr:spPr>
        <a:xfrm>
          <a:off x="14401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125730</xdr:rowOff>
    </xdr:from>
    <xdr:to>
      <xdr:col>20</xdr:col>
      <xdr:colOff>209550</xdr:colOff>
      <xdr:row>38</xdr:row>
      <xdr:rowOff>55880</xdr:rowOff>
    </xdr:to>
    <xdr:sp macro="" textlink="">
      <xdr:nvSpPr>
        <xdr:cNvPr id="338" name="円/楕円 337"/>
        <xdr:cNvSpPr/>
      </xdr:nvSpPr>
      <xdr:spPr>
        <a:xfrm>
          <a:off x="13843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40657</xdr:rowOff>
    </xdr:from>
    <xdr:ext cx="762000" cy="259045"/>
    <xdr:sp macro="" textlink="">
      <xdr:nvSpPr>
        <xdr:cNvPr id="339" name="テキスト ボックス 338"/>
        <xdr:cNvSpPr txBox="1"/>
      </xdr:nvSpPr>
      <xdr:spPr>
        <a:xfrm>
          <a:off x="13512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148590</xdr:rowOff>
    </xdr:from>
    <xdr:to>
      <xdr:col>19</xdr:col>
      <xdr:colOff>6350</xdr:colOff>
      <xdr:row>38</xdr:row>
      <xdr:rowOff>78740</xdr:rowOff>
    </xdr:to>
    <xdr:sp macro="" textlink="">
      <xdr:nvSpPr>
        <xdr:cNvPr id="340" name="円/楕円 339"/>
        <xdr:cNvSpPr/>
      </xdr:nvSpPr>
      <xdr:spPr>
        <a:xfrm>
          <a:off x="12954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63517</xdr:rowOff>
    </xdr:from>
    <xdr:ext cx="762000" cy="259045"/>
    <xdr:sp macro="" textlink="">
      <xdr:nvSpPr>
        <xdr:cNvPr id="341" name="テキスト ボックス 340"/>
        <xdr:cNvSpPr txBox="1"/>
      </xdr:nvSpPr>
      <xdr:spPr>
        <a:xfrm>
          <a:off x="12623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公債費に係る経常収支比率は、平成</a:t>
          </a:r>
          <a:r>
            <a:rPr kumimoji="1" lang="en-US" altLang="ja-JP" sz="1300">
              <a:latin typeface="ＭＳ Ｐゴシック"/>
            </a:rPr>
            <a:t>26</a:t>
          </a:r>
          <a:r>
            <a:rPr kumimoji="1" lang="ja-JP" altLang="en-US" sz="1300">
              <a:latin typeface="ＭＳ Ｐゴシック"/>
            </a:rPr>
            <a:t>年度と比較して</a:t>
          </a:r>
          <a:r>
            <a:rPr kumimoji="1" lang="en-US" altLang="ja-JP" sz="1300">
              <a:latin typeface="ＭＳ Ｐゴシック"/>
            </a:rPr>
            <a:t>0.3</a:t>
          </a:r>
          <a:r>
            <a:rPr kumimoji="1" lang="ja-JP" altLang="en-US" sz="1300">
              <a:latin typeface="ＭＳ Ｐゴシック"/>
            </a:rPr>
            <a:t>ポイント改善し、類似団体内順位も</a:t>
          </a:r>
          <a:r>
            <a:rPr kumimoji="1" lang="en-US" altLang="ja-JP" sz="1300">
              <a:latin typeface="ＭＳ Ｐゴシック"/>
            </a:rPr>
            <a:t>2</a:t>
          </a:r>
          <a:r>
            <a:rPr kumimoji="1" lang="ja-JP" altLang="en-US" sz="1300">
              <a:latin typeface="ＭＳ Ｐゴシック"/>
            </a:rPr>
            <a:t>位と上位を保っている。</a:t>
          </a:r>
          <a:endParaRPr kumimoji="1" lang="en-US" altLang="ja-JP" sz="1300">
            <a:latin typeface="ＭＳ Ｐゴシック"/>
          </a:endParaRPr>
        </a:p>
        <a:p>
          <a:r>
            <a:rPr kumimoji="1" lang="ja-JP" altLang="en-US" sz="1300">
              <a:latin typeface="ＭＳ Ｐゴシック"/>
            </a:rPr>
            <a:t>公債費は、過去に発生した債務の支払いに要する経費であり、借り入れをする時点で将来の財政負担を十分検討することが必要である。今後も適正な管理に努める。</a:t>
          </a: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6" name="直線コネクタ 355"/>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7" name="テキスト ボックス 356"/>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8" name="直線コネクタ 357"/>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9" name="テキスト ボックス 358"/>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60" name="直線コネクタ 359"/>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61" name="テキスト ボックス 360"/>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2" name="直線コネクタ 361"/>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3" name="テキスト ボックス 362"/>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4" name="直線コネクタ 363"/>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5" name="テキスト ボックス 364"/>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6" name="直線コネクタ 365"/>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7" name="テキスト ボックス 366"/>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9" name="テキスト ボックス 36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76381</xdr:rowOff>
    </xdr:from>
    <xdr:to>
      <xdr:col>7</xdr:col>
      <xdr:colOff>15875</xdr:colOff>
      <xdr:row>81</xdr:row>
      <xdr:rowOff>4536</xdr:rowOff>
    </xdr:to>
    <xdr:cxnSp macro="">
      <xdr:nvCxnSpPr>
        <xdr:cNvPr id="371" name="直線コネクタ 370"/>
        <xdr:cNvCxnSpPr/>
      </xdr:nvCxnSpPr>
      <xdr:spPr>
        <a:xfrm flipV="1">
          <a:off x="4826000" y="12592231"/>
          <a:ext cx="0" cy="1299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148063</xdr:rowOff>
    </xdr:from>
    <xdr:ext cx="762000" cy="259045"/>
    <xdr:sp macro="" textlink="">
      <xdr:nvSpPr>
        <xdr:cNvPr id="372" name="公債費最小値テキスト"/>
        <xdr:cNvSpPr txBox="1"/>
      </xdr:nvSpPr>
      <xdr:spPr>
        <a:xfrm>
          <a:off x="4914900" y="1386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612775</xdr:colOff>
      <xdr:row>81</xdr:row>
      <xdr:rowOff>4536</xdr:rowOff>
    </xdr:from>
    <xdr:to>
      <xdr:col>7</xdr:col>
      <xdr:colOff>104775</xdr:colOff>
      <xdr:row>81</xdr:row>
      <xdr:rowOff>4536</xdr:rowOff>
    </xdr:to>
    <xdr:cxnSp macro="">
      <xdr:nvCxnSpPr>
        <xdr:cNvPr id="373" name="直線コネクタ 372"/>
        <xdr:cNvCxnSpPr/>
      </xdr:nvCxnSpPr>
      <xdr:spPr>
        <a:xfrm>
          <a:off x="4737100" y="1389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162758</xdr:rowOff>
    </xdr:from>
    <xdr:ext cx="762000" cy="259045"/>
    <xdr:sp macro="" textlink="">
      <xdr:nvSpPr>
        <xdr:cNvPr id="374" name="公債費最大値テキスト"/>
        <xdr:cNvSpPr txBox="1"/>
      </xdr:nvSpPr>
      <xdr:spPr>
        <a:xfrm>
          <a:off x="4914900" y="12335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6</xdr:col>
      <xdr:colOff>612775</xdr:colOff>
      <xdr:row>73</xdr:row>
      <xdr:rowOff>76381</xdr:rowOff>
    </xdr:from>
    <xdr:to>
      <xdr:col>7</xdr:col>
      <xdr:colOff>104775</xdr:colOff>
      <xdr:row>73</xdr:row>
      <xdr:rowOff>76381</xdr:rowOff>
    </xdr:to>
    <xdr:cxnSp macro="">
      <xdr:nvCxnSpPr>
        <xdr:cNvPr id="375" name="直線コネクタ 374"/>
        <xdr:cNvCxnSpPr/>
      </xdr:nvCxnSpPr>
      <xdr:spPr>
        <a:xfrm>
          <a:off x="4737100" y="12592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102507</xdr:rowOff>
    </xdr:from>
    <xdr:to>
      <xdr:col>7</xdr:col>
      <xdr:colOff>15875</xdr:colOff>
      <xdr:row>73</xdr:row>
      <xdr:rowOff>122101</xdr:rowOff>
    </xdr:to>
    <xdr:cxnSp macro="">
      <xdr:nvCxnSpPr>
        <xdr:cNvPr id="376" name="直線コネクタ 375"/>
        <xdr:cNvCxnSpPr/>
      </xdr:nvCxnSpPr>
      <xdr:spPr>
        <a:xfrm flipV="1">
          <a:off x="3987800" y="12618357"/>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79301</xdr:rowOff>
    </xdr:from>
    <xdr:ext cx="762000" cy="259045"/>
    <xdr:sp macro="" textlink="">
      <xdr:nvSpPr>
        <xdr:cNvPr id="377" name="公債費平均値テキスト"/>
        <xdr:cNvSpPr txBox="1"/>
      </xdr:nvSpPr>
      <xdr:spPr>
        <a:xfrm>
          <a:off x="4914900" y="129380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107224</xdr:rowOff>
    </xdr:from>
    <xdr:to>
      <xdr:col>7</xdr:col>
      <xdr:colOff>66675</xdr:colOff>
      <xdr:row>76</xdr:row>
      <xdr:rowOff>37374</xdr:rowOff>
    </xdr:to>
    <xdr:sp macro="" textlink="">
      <xdr:nvSpPr>
        <xdr:cNvPr id="378" name="フローチャート : 判断 377"/>
        <xdr:cNvSpPr/>
      </xdr:nvSpPr>
      <xdr:spPr>
        <a:xfrm>
          <a:off x="4775200" y="1296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122101</xdr:rowOff>
    </xdr:from>
    <xdr:to>
      <xdr:col>5</xdr:col>
      <xdr:colOff>549275</xdr:colOff>
      <xdr:row>73</xdr:row>
      <xdr:rowOff>128633</xdr:rowOff>
    </xdr:to>
    <xdr:cxnSp macro="">
      <xdr:nvCxnSpPr>
        <xdr:cNvPr id="379" name="直線コネクタ 378"/>
        <xdr:cNvCxnSpPr/>
      </xdr:nvCxnSpPr>
      <xdr:spPr>
        <a:xfrm flipV="1">
          <a:off x="3098800" y="1263795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33745</xdr:rowOff>
    </xdr:from>
    <xdr:to>
      <xdr:col>5</xdr:col>
      <xdr:colOff>600075</xdr:colOff>
      <xdr:row>76</xdr:row>
      <xdr:rowOff>135345</xdr:rowOff>
    </xdr:to>
    <xdr:sp macro="" textlink="">
      <xdr:nvSpPr>
        <xdr:cNvPr id="380" name="フローチャート : 判断 379"/>
        <xdr:cNvSpPr/>
      </xdr:nvSpPr>
      <xdr:spPr>
        <a:xfrm>
          <a:off x="3937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120122</xdr:rowOff>
    </xdr:from>
    <xdr:ext cx="736600" cy="259045"/>
    <xdr:sp macro="" textlink="">
      <xdr:nvSpPr>
        <xdr:cNvPr id="381" name="テキスト ボックス 380"/>
        <xdr:cNvSpPr txBox="1"/>
      </xdr:nvSpPr>
      <xdr:spPr>
        <a:xfrm>
          <a:off x="3606800" y="1315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128633</xdr:rowOff>
    </xdr:from>
    <xdr:to>
      <xdr:col>4</xdr:col>
      <xdr:colOff>346075</xdr:colOff>
      <xdr:row>73</xdr:row>
      <xdr:rowOff>141696</xdr:rowOff>
    </xdr:to>
    <xdr:cxnSp macro="">
      <xdr:nvCxnSpPr>
        <xdr:cNvPr id="382" name="直線コネクタ 381"/>
        <xdr:cNvCxnSpPr/>
      </xdr:nvCxnSpPr>
      <xdr:spPr>
        <a:xfrm flipV="1">
          <a:off x="2209800" y="1264448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53339</xdr:rowOff>
    </xdr:from>
    <xdr:to>
      <xdr:col>4</xdr:col>
      <xdr:colOff>396875</xdr:colOff>
      <xdr:row>76</xdr:row>
      <xdr:rowOff>154939</xdr:rowOff>
    </xdr:to>
    <xdr:sp macro="" textlink="">
      <xdr:nvSpPr>
        <xdr:cNvPr id="383" name="フローチャート : 判断 382"/>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139716</xdr:rowOff>
    </xdr:from>
    <xdr:ext cx="762000" cy="259045"/>
    <xdr:sp macro="" textlink="">
      <xdr:nvSpPr>
        <xdr:cNvPr id="384" name="テキスト ボックス 383"/>
        <xdr:cNvSpPr txBox="1"/>
      </xdr:nvSpPr>
      <xdr:spPr>
        <a:xfrm>
          <a:off x="2717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73</xdr:row>
      <xdr:rowOff>128633</xdr:rowOff>
    </xdr:from>
    <xdr:to>
      <xdr:col>3</xdr:col>
      <xdr:colOff>142875</xdr:colOff>
      <xdr:row>73</xdr:row>
      <xdr:rowOff>141696</xdr:rowOff>
    </xdr:to>
    <xdr:cxnSp macro="">
      <xdr:nvCxnSpPr>
        <xdr:cNvPr id="385" name="直線コネクタ 384"/>
        <xdr:cNvCxnSpPr/>
      </xdr:nvCxnSpPr>
      <xdr:spPr>
        <a:xfrm>
          <a:off x="1320800" y="1264448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85998</xdr:rowOff>
    </xdr:from>
    <xdr:to>
      <xdr:col>3</xdr:col>
      <xdr:colOff>193675</xdr:colOff>
      <xdr:row>77</xdr:row>
      <xdr:rowOff>16148</xdr:rowOff>
    </xdr:to>
    <xdr:sp macro="" textlink="">
      <xdr:nvSpPr>
        <xdr:cNvPr id="386" name="フローチャート : 判断 385"/>
        <xdr:cNvSpPr/>
      </xdr:nvSpPr>
      <xdr:spPr>
        <a:xfrm>
          <a:off x="2159000" y="1311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925</xdr:rowOff>
    </xdr:from>
    <xdr:ext cx="762000" cy="259045"/>
    <xdr:sp macro="" textlink="">
      <xdr:nvSpPr>
        <xdr:cNvPr id="387" name="テキスト ボックス 386"/>
        <xdr:cNvSpPr txBox="1"/>
      </xdr:nvSpPr>
      <xdr:spPr>
        <a:xfrm>
          <a:off x="1828800" y="1320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88" name="フローチャート : 判断 387"/>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13988</xdr:rowOff>
    </xdr:from>
    <xdr:ext cx="762000" cy="259045"/>
    <xdr:sp macro="" textlink="">
      <xdr:nvSpPr>
        <xdr:cNvPr id="389" name="テキスト ボックス 388"/>
        <xdr:cNvSpPr txBox="1"/>
      </xdr:nvSpPr>
      <xdr:spPr>
        <a:xfrm>
          <a:off x="939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73</xdr:row>
      <xdr:rowOff>51707</xdr:rowOff>
    </xdr:from>
    <xdr:to>
      <xdr:col>7</xdr:col>
      <xdr:colOff>66675</xdr:colOff>
      <xdr:row>73</xdr:row>
      <xdr:rowOff>153307</xdr:rowOff>
    </xdr:to>
    <xdr:sp macro="" textlink="">
      <xdr:nvSpPr>
        <xdr:cNvPr id="395" name="円/楕円 394"/>
        <xdr:cNvSpPr/>
      </xdr:nvSpPr>
      <xdr:spPr>
        <a:xfrm>
          <a:off x="4775200" y="1256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131734</xdr:rowOff>
    </xdr:from>
    <xdr:ext cx="762000" cy="259045"/>
    <xdr:sp macro="" textlink="">
      <xdr:nvSpPr>
        <xdr:cNvPr id="396" name="公債費該当値テキスト"/>
        <xdr:cNvSpPr txBox="1"/>
      </xdr:nvSpPr>
      <xdr:spPr>
        <a:xfrm>
          <a:off x="4914900" y="1247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71301</xdr:rowOff>
    </xdr:from>
    <xdr:to>
      <xdr:col>5</xdr:col>
      <xdr:colOff>600075</xdr:colOff>
      <xdr:row>74</xdr:row>
      <xdr:rowOff>1451</xdr:rowOff>
    </xdr:to>
    <xdr:sp macro="" textlink="">
      <xdr:nvSpPr>
        <xdr:cNvPr id="397" name="円/楕円 396"/>
        <xdr:cNvSpPr/>
      </xdr:nvSpPr>
      <xdr:spPr>
        <a:xfrm>
          <a:off x="3937000" y="1258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11628</xdr:rowOff>
    </xdr:from>
    <xdr:ext cx="736600" cy="259045"/>
    <xdr:sp macro="" textlink="">
      <xdr:nvSpPr>
        <xdr:cNvPr id="398" name="テキスト ボックス 397"/>
        <xdr:cNvSpPr txBox="1"/>
      </xdr:nvSpPr>
      <xdr:spPr>
        <a:xfrm>
          <a:off x="3606800" y="12356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77833</xdr:rowOff>
    </xdr:from>
    <xdr:to>
      <xdr:col>4</xdr:col>
      <xdr:colOff>396875</xdr:colOff>
      <xdr:row>74</xdr:row>
      <xdr:rowOff>7983</xdr:rowOff>
    </xdr:to>
    <xdr:sp macro="" textlink="">
      <xdr:nvSpPr>
        <xdr:cNvPr id="399" name="円/楕円 398"/>
        <xdr:cNvSpPr/>
      </xdr:nvSpPr>
      <xdr:spPr>
        <a:xfrm>
          <a:off x="3048000" y="1259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18160</xdr:rowOff>
    </xdr:from>
    <xdr:ext cx="762000" cy="259045"/>
    <xdr:sp macro="" textlink="">
      <xdr:nvSpPr>
        <xdr:cNvPr id="400" name="テキスト ボックス 399"/>
        <xdr:cNvSpPr txBox="1"/>
      </xdr:nvSpPr>
      <xdr:spPr>
        <a:xfrm>
          <a:off x="2717800" y="12362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90896</xdr:rowOff>
    </xdr:from>
    <xdr:to>
      <xdr:col>3</xdr:col>
      <xdr:colOff>193675</xdr:colOff>
      <xdr:row>74</xdr:row>
      <xdr:rowOff>21046</xdr:rowOff>
    </xdr:to>
    <xdr:sp macro="" textlink="">
      <xdr:nvSpPr>
        <xdr:cNvPr id="401" name="円/楕円 400"/>
        <xdr:cNvSpPr/>
      </xdr:nvSpPr>
      <xdr:spPr>
        <a:xfrm>
          <a:off x="2159000" y="126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31223</xdr:rowOff>
    </xdr:from>
    <xdr:ext cx="762000" cy="259045"/>
    <xdr:sp macro="" textlink="">
      <xdr:nvSpPr>
        <xdr:cNvPr id="402" name="テキスト ボックス 401"/>
        <xdr:cNvSpPr txBox="1"/>
      </xdr:nvSpPr>
      <xdr:spPr>
        <a:xfrm>
          <a:off x="1828800" y="12375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77833</xdr:rowOff>
    </xdr:from>
    <xdr:to>
      <xdr:col>1</xdr:col>
      <xdr:colOff>676275</xdr:colOff>
      <xdr:row>74</xdr:row>
      <xdr:rowOff>7983</xdr:rowOff>
    </xdr:to>
    <xdr:sp macro="" textlink="">
      <xdr:nvSpPr>
        <xdr:cNvPr id="403" name="円/楕円 402"/>
        <xdr:cNvSpPr/>
      </xdr:nvSpPr>
      <xdr:spPr>
        <a:xfrm>
          <a:off x="1270000" y="1259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18160</xdr:rowOff>
    </xdr:from>
    <xdr:ext cx="762000" cy="259045"/>
    <xdr:sp macro="" textlink="">
      <xdr:nvSpPr>
        <xdr:cNvPr id="404" name="テキスト ボックス 403"/>
        <xdr:cNvSpPr txBox="1"/>
      </xdr:nvSpPr>
      <xdr:spPr>
        <a:xfrm>
          <a:off x="939800" y="12362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公債費以外の支出に係る経常収支比率は、平成</a:t>
          </a:r>
          <a:r>
            <a:rPr kumimoji="1" lang="en-US" altLang="ja-JP" sz="1300">
              <a:latin typeface="ＭＳ Ｐゴシック"/>
            </a:rPr>
            <a:t>26</a:t>
          </a:r>
          <a:r>
            <a:rPr kumimoji="1" lang="ja-JP" altLang="en-US" sz="1300">
              <a:latin typeface="ＭＳ Ｐゴシック"/>
            </a:rPr>
            <a:t>年度と比較して</a:t>
          </a:r>
          <a:r>
            <a:rPr kumimoji="1" lang="en-US" altLang="ja-JP" sz="1300">
              <a:latin typeface="ＭＳ Ｐゴシック"/>
            </a:rPr>
            <a:t>2.3</a:t>
          </a:r>
          <a:r>
            <a:rPr kumimoji="1" lang="ja-JP" altLang="en-US" sz="1300">
              <a:latin typeface="ＭＳ Ｐゴシック"/>
            </a:rPr>
            <a:t>ポイント改善した。しかし、扶助費や繰出金など、社会保障関係経費の増加が要因となり、類似団体内平均値</a:t>
          </a:r>
          <a:r>
            <a:rPr kumimoji="1" lang="en-US" altLang="ja-JP" sz="1300">
              <a:latin typeface="ＭＳ Ｐゴシック"/>
            </a:rPr>
            <a:t>76.1</a:t>
          </a:r>
          <a:r>
            <a:rPr kumimoji="1" lang="ja-JP" altLang="en-US" sz="1300">
              <a:latin typeface="ＭＳ Ｐゴシック"/>
            </a:rPr>
            <a:t>％と比較して依然として高い傾向が続いている。さらなる経常経費の抑制に努める。</a:t>
          </a:r>
        </a:p>
      </xdr:txBody>
    </xdr:sp>
    <xdr:clientData/>
  </xdr:twoCellAnchor>
  <xdr:oneCellAnchor>
    <xdr:from>
      <xdr:col>18</xdr:col>
      <xdr:colOff>44450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9" name="直線コネクタ 41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20" name="テキスト ボックス 41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21" name="直線コネクタ 42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2" name="テキスト ボックス 42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3" name="直線コネクタ 42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4" name="テキスト ボックス 42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5" name="直線コネクタ 42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6" name="テキスト ボックス 42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147574</xdr:rowOff>
    </xdr:from>
    <xdr:to>
      <xdr:col>24</xdr:col>
      <xdr:colOff>31750</xdr:colOff>
      <xdr:row>79</xdr:row>
      <xdr:rowOff>92711</xdr:rowOff>
    </xdr:to>
    <xdr:cxnSp macro="">
      <xdr:nvCxnSpPr>
        <xdr:cNvPr id="430" name="直線コネクタ 429"/>
        <xdr:cNvCxnSpPr/>
      </xdr:nvCxnSpPr>
      <xdr:spPr>
        <a:xfrm flipV="1">
          <a:off x="16510000" y="12663424"/>
          <a:ext cx="0" cy="973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64788</xdr:rowOff>
    </xdr:from>
    <xdr:ext cx="762000" cy="259045"/>
    <xdr:sp macro="" textlink="">
      <xdr:nvSpPr>
        <xdr:cNvPr id="431" name="公債費以外最小値テキスト"/>
        <xdr:cNvSpPr txBox="1"/>
      </xdr:nvSpPr>
      <xdr:spPr>
        <a:xfrm>
          <a:off x="16598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23</xdr:col>
      <xdr:colOff>628650</xdr:colOff>
      <xdr:row>79</xdr:row>
      <xdr:rowOff>92711</xdr:rowOff>
    </xdr:from>
    <xdr:to>
      <xdr:col>24</xdr:col>
      <xdr:colOff>120650</xdr:colOff>
      <xdr:row>79</xdr:row>
      <xdr:rowOff>92711</xdr:rowOff>
    </xdr:to>
    <xdr:cxnSp macro="">
      <xdr:nvCxnSpPr>
        <xdr:cNvPr id="432" name="直線コネクタ 431"/>
        <xdr:cNvCxnSpPr/>
      </xdr:nvCxnSpPr>
      <xdr:spPr>
        <a:xfrm>
          <a:off x="16421100" y="1363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62501</xdr:rowOff>
    </xdr:from>
    <xdr:ext cx="762000" cy="259045"/>
    <xdr:sp macro="" textlink="">
      <xdr:nvSpPr>
        <xdr:cNvPr id="433" name="公債費以外最大値テキスト"/>
        <xdr:cNvSpPr txBox="1"/>
      </xdr:nvSpPr>
      <xdr:spPr>
        <a:xfrm>
          <a:off x="16598900" y="1240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61.7</a:t>
          </a:r>
          <a:endParaRPr kumimoji="1" lang="ja-JP" altLang="en-US" sz="1000" b="1">
            <a:latin typeface="ＭＳ Ｐゴシック"/>
          </a:endParaRPr>
        </a:p>
      </xdr:txBody>
    </xdr:sp>
    <xdr:clientData/>
  </xdr:oneCellAnchor>
  <xdr:twoCellAnchor>
    <xdr:from>
      <xdr:col>23</xdr:col>
      <xdr:colOff>628650</xdr:colOff>
      <xdr:row>73</xdr:row>
      <xdr:rowOff>147574</xdr:rowOff>
    </xdr:from>
    <xdr:to>
      <xdr:col>24</xdr:col>
      <xdr:colOff>120650</xdr:colOff>
      <xdr:row>73</xdr:row>
      <xdr:rowOff>147574</xdr:rowOff>
    </xdr:to>
    <xdr:cxnSp macro="">
      <xdr:nvCxnSpPr>
        <xdr:cNvPr id="434" name="直線コネクタ 433"/>
        <xdr:cNvCxnSpPr/>
      </xdr:nvCxnSpPr>
      <xdr:spPr>
        <a:xfrm>
          <a:off x="16421100" y="1266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83565</xdr:rowOff>
    </xdr:from>
    <xdr:to>
      <xdr:col>24</xdr:col>
      <xdr:colOff>31750</xdr:colOff>
      <xdr:row>80</xdr:row>
      <xdr:rowOff>17272</xdr:rowOff>
    </xdr:to>
    <xdr:cxnSp macro="">
      <xdr:nvCxnSpPr>
        <xdr:cNvPr id="435" name="直線コネクタ 434"/>
        <xdr:cNvCxnSpPr/>
      </xdr:nvCxnSpPr>
      <xdr:spPr>
        <a:xfrm flipV="1">
          <a:off x="15671800" y="13628115"/>
          <a:ext cx="8382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85869</xdr:rowOff>
    </xdr:from>
    <xdr:ext cx="762000" cy="259045"/>
    <xdr:sp macro="" textlink="">
      <xdr:nvSpPr>
        <xdr:cNvPr id="436" name="公債費以外平均値テキスト"/>
        <xdr:cNvSpPr txBox="1"/>
      </xdr:nvSpPr>
      <xdr:spPr>
        <a:xfrm>
          <a:off x="16598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69342</xdr:rowOff>
    </xdr:from>
    <xdr:to>
      <xdr:col>24</xdr:col>
      <xdr:colOff>82550</xdr:colOff>
      <xdr:row>77</xdr:row>
      <xdr:rowOff>170942</xdr:rowOff>
    </xdr:to>
    <xdr:sp macro="" textlink="">
      <xdr:nvSpPr>
        <xdr:cNvPr id="437" name="フローチャート : 判断 436"/>
        <xdr:cNvSpPr/>
      </xdr:nvSpPr>
      <xdr:spPr>
        <a:xfrm>
          <a:off x="16459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156718</xdr:rowOff>
    </xdr:from>
    <xdr:to>
      <xdr:col>22</xdr:col>
      <xdr:colOff>565150</xdr:colOff>
      <xdr:row>80</xdr:row>
      <xdr:rowOff>17272</xdr:rowOff>
    </xdr:to>
    <xdr:cxnSp macro="">
      <xdr:nvCxnSpPr>
        <xdr:cNvPr id="438" name="直線コネクタ 437"/>
        <xdr:cNvCxnSpPr/>
      </xdr:nvCxnSpPr>
      <xdr:spPr>
        <a:xfrm>
          <a:off x="14782800" y="137012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64770</xdr:rowOff>
    </xdr:from>
    <xdr:to>
      <xdr:col>22</xdr:col>
      <xdr:colOff>615950</xdr:colOff>
      <xdr:row>77</xdr:row>
      <xdr:rowOff>166370</xdr:rowOff>
    </xdr:to>
    <xdr:sp macro="" textlink="">
      <xdr:nvSpPr>
        <xdr:cNvPr id="439" name="フローチャート : 判断 438"/>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5097</xdr:rowOff>
    </xdr:from>
    <xdr:ext cx="736600" cy="259045"/>
    <xdr:sp macro="" textlink="">
      <xdr:nvSpPr>
        <xdr:cNvPr id="440" name="テキスト ボックス 439"/>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65278</xdr:rowOff>
    </xdr:from>
    <xdr:to>
      <xdr:col>21</xdr:col>
      <xdr:colOff>361950</xdr:colOff>
      <xdr:row>79</xdr:row>
      <xdr:rowOff>156718</xdr:rowOff>
    </xdr:to>
    <xdr:cxnSp macro="">
      <xdr:nvCxnSpPr>
        <xdr:cNvPr id="441" name="直線コネクタ 440"/>
        <xdr:cNvCxnSpPr/>
      </xdr:nvCxnSpPr>
      <xdr:spPr>
        <a:xfrm>
          <a:off x="13893800" y="1360982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763</xdr:rowOff>
    </xdr:from>
    <xdr:to>
      <xdr:col>21</xdr:col>
      <xdr:colOff>412750</xdr:colOff>
      <xdr:row>77</xdr:row>
      <xdr:rowOff>102363</xdr:rowOff>
    </xdr:to>
    <xdr:sp macro="" textlink="">
      <xdr:nvSpPr>
        <xdr:cNvPr id="442" name="フローチャート : 判断 441"/>
        <xdr:cNvSpPr/>
      </xdr:nvSpPr>
      <xdr:spPr>
        <a:xfrm>
          <a:off x="14732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112540</xdr:rowOff>
    </xdr:from>
    <xdr:ext cx="762000" cy="259045"/>
    <xdr:sp macro="" textlink="">
      <xdr:nvSpPr>
        <xdr:cNvPr id="443" name="テキスト ボックス 442"/>
        <xdr:cNvSpPr txBox="1"/>
      </xdr:nvSpPr>
      <xdr:spPr>
        <a:xfrm>
          <a:off x="14401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28702</xdr:rowOff>
    </xdr:from>
    <xdr:to>
      <xdr:col>20</xdr:col>
      <xdr:colOff>158750</xdr:colOff>
      <xdr:row>79</xdr:row>
      <xdr:rowOff>65278</xdr:rowOff>
    </xdr:to>
    <xdr:cxnSp macro="">
      <xdr:nvCxnSpPr>
        <xdr:cNvPr id="444" name="直線コネクタ 443"/>
        <xdr:cNvCxnSpPr/>
      </xdr:nvCxnSpPr>
      <xdr:spPr>
        <a:xfrm>
          <a:off x="13004800" y="135732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14478</xdr:rowOff>
    </xdr:from>
    <xdr:to>
      <xdr:col>20</xdr:col>
      <xdr:colOff>209550</xdr:colOff>
      <xdr:row>77</xdr:row>
      <xdr:rowOff>116078</xdr:rowOff>
    </xdr:to>
    <xdr:sp macro="" textlink="">
      <xdr:nvSpPr>
        <xdr:cNvPr id="445" name="フローチャート : 判断 444"/>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126255</xdr:rowOff>
    </xdr:from>
    <xdr:ext cx="762000" cy="259045"/>
    <xdr:sp macro="" textlink="">
      <xdr:nvSpPr>
        <xdr:cNvPr id="446" name="テキスト ボックス 445"/>
        <xdr:cNvSpPr txBox="1"/>
      </xdr:nvSpPr>
      <xdr:spPr>
        <a:xfrm>
          <a:off x="13512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144780</xdr:rowOff>
    </xdr:from>
    <xdr:to>
      <xdr:col>19</xdr:col>
      <xdr:colOff>6350</xdr:colOff>
      <xdr:row>77</xdr:row>
      <xdr:rowOff>74930</xdr:rowOff>
    </xdr:to>
    <xdr:sp macro="" textlink="">
      <xdr:nvSpPr>
        <xdr:cNvPr id="447" name="フローチャート : 判断 446"/>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85107</xdr:rowOff>
    </xdr:from>
    <xdr:ext cx="762000" cy="259045"/>
    <xdr:sp macro="" textlink="">
      <xdr:nvSpPr>
        <xdr:cNvPr id="448" name="テキスト ボックス 447"/>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32765</xdr:rowOff>
    </xdr:from>
    <xdr:to>
      <xdr:col>24</xdr:col>
      <xdr:colOff>82550</xdr:colOff>
      <xdr:row>79</xdr:row>
      <xdr:rowOff>134365</xdr:rowOff>
    </xdr:to>
    <xdr:sp macro="" textlink="">
      <xdr:nvSpPr>
        <xdr:cNvPr id="454" name="円/楕円 453"/>
        <xdr:cNvSpPr/>
      </xdr:nvSpPr>
      <xdr:spPr>
        <a:xfrm>
          <a:off x="164592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112792</xdr:rowOff>
    </xdr:from>
    <xdr:ext cx="762000" cy="259045"/>
    <xdr:sp macro="" textlink="">
      <xdr:nvSpPr>
        <xdr:cNvPr id="455" name="公債費以外該当値テキスト"/>
        <xdr:cNvSpPr txBox="1"/>
      </xdr:nvSpPr>
      <xdr:spPr>
        <a:xfrm>
          <a:off x="16598900" y="1348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137922</xdr:rowOff>
    </xdr:from>
    <xdr:to>
      <xdr:col>22</xdr:col>
      <xdr:colOff>615950</xdr:colOff>
      <xdr:row>80</xdr:row>
      <xdr:rowOff>68072</xdr:rowOff>
    </xdr:to>
    <xdr:sp macro="" textlink="">
      <xdr:nvSpPr>
        <xdr:cNvPr id="456" name="円/楕円 455"/>
        <xdr:cNvSpPr/>
      </xdr:nvSpPr>
      <xdr:spPr>
        <a:xfrm>
          <a:off x="15621000" y="136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52849</xdr:rowOff>
    </xdr:from>
    <xdr:ext cx="736600" cy="259045"/>
    <xdr:sp macro="" textlink="">
      <xdr:nvSpPr>
        <xdr:cNvPr id="457" name="テキスト ボックス 456"/>
        <xdr:cNvSpPr txBox="1"/>
      </xdr:nvSpPr>
      <xdr:spPr>
        <a:xfrm>
          <a:off x="15290800" y="1376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105918</xdr:rowOff>
    </xdr:from>
    <xdr:to>
      <xdr:col>21</xdr:col>
      <xdr:colOff>412750</xdr:colOff>
      <xdr:row>80</xdr:row>
      <xdr:rowOff>36068</xdr:rowOff>
    </xdr:to>
    <xdr:sp macro="" textlink="">
      <xdr:nvSpPr>
        <xdr:cNvPr id="458" name="円/楕円 457"/>
        <xdr:cNvSpPr/>
      </xdr:nvSpPr>
      <xdr:spPr>
        <a:xfrm>
          <a:off x="14732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20845</xdr:rowOff>
    </xdr:from>
    <xdr:ext cx="762000" cy="259045"/>
    <xdr:sp macro="" textlink="">
      <xdr:nvSpPr>
        <xdr:cNvPr id="459" name="テキスト ボックス 458"/>
        <xdr:cNvSpPr txBox="1"/>
      </xdr:nvSpPr>
      <xdr:spPr>
        <a:xfrm>
          <a:off x="14401800" y="1373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14478</xdr:rowOff>
    </xdr:from>
    <xdr:to>
      <xdr:col>20</xdr:col>
      <xdr:colOff>209550</xdr:colOff>
      <xdr:row>79</xdr:row>
      <xdr:rowOff>116078</xdr:rowOff>
    </xdr:to>
    <xdr:sp macro="" textlink="">
      <xdr:nvSpPr>
        <xdr:cNvPr id="460" name="円/楕円 459"/>
        <xdr:cNvSpPr/>
      </xdr:nvSpPr>
      <xdr:spPr>
        <a:xfrm>
          <a:off x="13843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100855</xdr:rowOff>
    </xdr:from>
    <xdr:ext cx="762000" cy="259045"/>
    <xdr:sp macro="" textlink="">
      <xdr:nvSpPr>
        <xdr:cNvPr id="461" name="テキスト ボックス 460"/>
        <xdr:cNvSpPr txBox="1"/>
      </xdr:nvSpPr>
      <xdr:spPr>
        <a:xfrm>
          <a:off x="135128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149352</xdr:rowOff>
    </xdr:from>
    <xdr:to>
      <xdr:col>19</xdr:col>
      <xdr:colOff>6350</xdr:colOff>
      <xdr:row>79</xdr:row>
      <xdr:rowOff>79502</xdr:rowOff>
    </xdr:to>
    <xdr:sp macro="" textlink="">
      <xdr:nvSpPr>
        <xdr:cNvPr id="462" name="円/楕円 461"/>
        <xdr:cNvSpPr/>
      </xdr:nvSpPr>
      <xdr:spPr>
        <a:xfrm>
          <a:off x="12954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64279</xdr:rowOff>
    </xdr:from>
    <xdr:ext cx="762000" cy="259045"/>
    <xdr:sp macro="" textlink="">
      <xdr:nvSpPr>
        <xdr:cNvPr id="463" name="テキスト ボックス 462"/>
        <xdr:cNvSpPr txBox="1"/>
      </xdr:nvSpPr>
      <xdr:spPr>
        <a:xfrm>
          <a:off x="12623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東京都町田市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32207</xdr:rowOff>
    </xdr:from>
    <xdr:to>
      <xdr:col>4</xdr:col>
      <xdr:colOff>1117600</xdr:colOff>
      <xdr:row>19</xdr:row>
      <xdr:rowOff>119258</xdr:rowOff>
    </xdr:to>
    <xdr:cxnSp macro="">
      <xdr:nvCxnSpPr>
        <xdr:cNvPr id="43" name="直線コネクタ 42"/>
        <xdr:cNvCxnSpPr/>
      </xdr:nvCxnSpPr>
      <xdr:spPr bwMode="auto">
        <a:xfrm flipV="1">
          <a:off x="5651500" y="2308682"/>
          <a:ext cx="0" cy="11157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91335</xdr:rowOff>
    </xdr:from>
    <xdr:ext cx="762000" cy="259045"/>
    <xdr:sp macro="" textlink="">
      <xdr:nvSpPr>
        <xdr:cNvPr id="44" name="人口1人当たり決算額の推移最小値テキスト130"/>
        <xdr:cNvSpPr txBox="1"/>
      </xdr:nvSpPr>
      <xdr:spPr>
        <a:xfrm>
          <a:off x="5740400" y="3396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51,211</a:t>
          </a:r>
          <a:endParaRPr kumimoji="1" lang="ja-JP" altLang="en-US" sz="1000" b="1">
            <a:latin typeface="ＭＳ Ｐゴシック"/>
          </a:endParaRPr>
        </a:p>
      </xdr:txBody>
    </xdr:sp>
    <xdr:clientData/>
  </xdr:oneCellAnchor>
  <xdr:twoCellAnchor>
    <xdr:from>
      <xdr:col>4</xdr:col>
      <xdr:colOff>1028700</xdr:colOff>
      <xdr:row>19</xdr:row>
      <xdr:rowOff>119258</xdr:rowOff>
    </xdr:from>
    <xdr:to>
      <xdr:col>5</xdr:col>
      <xdr:colOff>73025</xdr:colOff>
      <xdr:row>19</xdr:row>
      <xdr:rowOff>119258</xdr:rowOff>
    </xdr:to>
    <xdr:cxnSp macro="">
      <xdr:nvCxnSpPr>
        <xdr:cNvPr id="45" name="直線コネクタ 44"/>
        <xdr:cNvCxnSpPr/>
      </xdr:nvCxnSpPr>
      <xdr:spPr bwMode="auto">
        <a:xfrm>
          <a:off x="5562600" y="3424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118584</xdr:rowOff>
    </xdr:from>
    <xdr:ext cx="762000" cy="259045"/>
    <xdr:sp macro="" textlink="">
      <xdr:nvSpPr>
        <xdr:cNvPr id="46" name="人口1人当たり決算額の推移最大値テキスト130"/>
        <xdr:cNvSpPr txBox="1"/>
      </xdr:nvSpPr>
      <xdr:spPr>
        <a:xfrm>
          <a:off x="5740400" y="2052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75,615</a:t>
          </a:r>
          <a:endParaRPr kumimoji="1" lang="ja-JP" altLang="en-US" sz="1000" b="1">
            <a:latin typeface="ＭＳ Ｐゴシック"/>
          </a:endParaRPr>
        </a:p>
      </xdr:txBody>
    </xdr:sp>
    <xdr:clientData/>
  </xdr:oneCellAnchor>
  <xdr:twoCellAnchor>
    <xdr:from>
      <xdr:col>4</xdr:col>
      <xdr:colOff>1028700</xdr:colOff>
      <xdr:row>13</xdr:row>
      <xdr:rowOff>32207</xdr:rowOff>
    </xdr:from>
    <xdr:to>
      <xdr:col>5</xdr:col>
      <xdr:colOff>73025</xdr:colOff>
      <xdr:row>13</xdr:row>
      <xdr:rowOff>32207</xdr:rowOff>
    </xdr:to>
    <xdr:cxnSp macro="">
      <xdr:nvCxnSpPr>
        <xdr:cNvPr id="47" name="直線コネクタ 46"/>
        <xdr:cNvCxnSpPr/>
      </xdr:nvCxnSpPr>
      <xdr:spPr bwMode="auto">
        <a:xfrm>
          <a:off x="5562600" y="2308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166761</xdr:rowOff>
    </xdr:from>
    <xdr:to>
      <xdr:col>4</xdr:col>
      <xdr:colOff>1117600</xdr:colOff>
      <xdr:row>19</xdr:row>
      <xdr:rowOff>13416</xdr:rowOff>
    </xdr:to>
    <xdr:cxnSp macro="">
      <xdr:nvCxnSpPr>
        <xdr:cNvPr id="48" name="直線コネクタ 47"/>
        <xdr:cNvCxnSpPr/>
      </xdr:nvCxnSpPr>
      <xdr:spPr bwMode="auto">
        <a:xfrm flipV="1">
          <a:off x="5003800" y="3300486"/>
          <a:ext cx="647700" cy="18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23263</xdr:rowOff>
    </xdr:from>
    <xdr:ext cx="762000" cy="259045"/>
    <xdr:sp macro="" textlink="">
      <xdr:nvSpPr>
        <xdr:cNvPr id="49" name="人口1人当たり決算額の推移平均値テキスト130"/>
        <xdr:cNvSpPr txBox="1"/>
      </xdr:nvSpPr>
      <xdr:spPr>
        <a:xfrm>
          <a:off x="5740400" y="2814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60,061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6736</xdr:rowOff>
    </xdr:from>
    <xdr:to>
      <xdr:col>5</xdr:col>
      <xdr:colOff>34925</xdr:colOff>
      <xdr:row>17</xdr:row>
      <xdr:rowOff>108336</xdr:rowOff>
    </xdr:to>
    <xdr:sp macro="" textlink="">
      <xdr:nvSpPr>
        <xdr:cNvPr id="50" name="フローチャート : 判断 49"/>
        <xdr:cNvSpPr/>
      </xdr:nvSpPr>
      <xdr:spPr bwMode="auto">
        <a:xfrm>
          <a:off x="5600700" y="2969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13416</xdr:rowOff>
    </xdr:from>
    <xdr:to>
      <xdr:col>4</xdr:col>
      <xdr:colOff>469900</xdr:colOff>
      <xdr:row>19</xdr:row>
      <xdr:rowOff>38745</xdr:rowOff>
    </xdr:to>
    <xdr:cxnSp macro="">
      <xdr:nvCxnSpPr>
        <xdr:cNvPr id="51" name="直線コネクタ 50"/>
        <xdr:cNvCxnSpPr/>
      </xdr:nvCxnSpPr>
      <xdr:spPr bwMode="auto">
        <a:xfrm flipV="1">
          <a:off x="4305300" y="3318591"/>
          <a:ext cx="698500" cy="25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136489</xdr:rowOff>
    </xdr:from>
    <xdr:to>
      <xdr:col>4</xdr:col>
      <xdr:colOff>520700</xdr:colOff>
      <xdr:row>17</xdr:row>
      <xdr:rowOff>66639</xdr:rowOff>
    </xdr:to>
    <xdr:sp macro="" textlink="">
      <xdr:nvSpPr>
        <xdr:cNvPr id="52" name="フローチャート : 判断 51"/>
        <xdr:cNvSpPr/>
      </xdr:nvSpPr>
      <xdr:spPr bwMode="auto">
        <a:xfrm>
          <a:off x="49530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76816</xdr:rowOff>
    </xdr:from>
    <xdr:ext cx="736600" cy="259045"/>
    <xdr:sp macro="" textlink="">
      <xdr:nvSpPr>
        <xdr:cNvPr id="53" name="テキスト ボックス 52"/>
        <xdr:cNvSpPr txBox="1"/>
      </xdr:nvSpPr>
      <xdr:spPr>
        <a:xfrm>
          <a:off x="4622800" y="2696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38745</xdr:rowOff>
    </xdr:from>
    <xdr:to>
      <xdr:col>3</xdr:col>
      <xdr:colOff>904875</xdr:colOff>
      <xdr:row>19</xdr:row>
      <xdr:rowOff>69195</xdr:rowOff>
    </xdr:to>
    <xdr:cxnSp macro="">
      <xdr:nvCxnSpPr>
        <xdr:cNvPr id="54" name="直線コネクタ 53"/>
        <xdr:cNvCxnSpPr/>
      </xdr:nvCxnSpPr>
      <xdr:spPr bwMode="auto">
        <a:xfrm flipV="1">
          <a:off x="3606800" y="3343920"/>
          <a:ext cx="698500" cy="30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139690</xdr:rowOff>
    </xdr:from>
    <xdr:to>
      <xdr:col>3</xdr:col>
      <xdr:colOff>955675</xdr:colOff>
      <xdr:row>17</xdr:row>
      <xdr:rowOff>69840</xdr:rowOff>
    </xdr:to>
    <xdr:sp macro="" textlink="">
      <xdr:nvSpPr>
        <xdr:cNvPr id="55" name="フローチャート : 判断 54"/>
        <xdr:cNvSpPr/>
      </xdr:nvSpPr>
      <xdr:spPr bwMode="auto">
        <a:xfrm>
          <a:off x="4254500" y="2930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80017</xdr:rowOff>
    </xdr:from>
    <xdr:ext cx="762000" cy="259045"/>
    <xdr:sp macro="" textlink="">
      <xdr:nvSpPr>
        <xdr:cNvPr id="56" name="テキスト ボックス 55"/>
        <xdr:cNvSpPr txBox="1"/>
      </xdr:nvSpPr>
      <xdr:spPr>
        <a:xfrm>
          <a:off x="3924300" y="269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58770</xdr:rowOff>
    </xdr:from>
    <xdr:to>
      <xdr:col>3</xdr:col>
      <xdr:colOff>206375</xdr:colOff>
      <xdr:row>19</xdr:row>
      <xdr:rowOff>69195</xdr:rowOff>
    </xdr:to>
    <xdr:cxnSp macro="">
      <xdr:nvCxnSpPr>
        <xdr:cNvPr id="57" name="直線コネクタ 56"/>
        <xdr:cNvCxnSpPr/>
      </xdr:nvCxnSpPr>
      <xdr:spPr bwMode="auto">
        <a:xfrm>
          <a:off x="2908300" y="3363945"/>
          <a:ext cx="698500" cy="10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94747</xdr:rowOff>
    </xdr:from>
    <xdr:to>
      <xdr:col>3</xdr:col>
      <xdr:colOff>257175</xdr:colOff>
      <xdr:row>17</xdr:row>
      <xdr:rowOff>24897</xdr:rowOff>
    </xdr:to>
    <xdr:sp macro="" textlink="">
      <xdr:nvSpPr>
        <xdr:cNvPr id="58" name="フローチャート : 判断 57"/>
        <xdr:cNvSpPr/>
      </xdr:nvSpPr>
      <xdr:spPr bwMode="auto">
        <a:xfrm>
          <a:off x="3556000" y="2885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35074</xdr:rowOff>
    </xdr:from>
    <xdr:ext cx="762000" cy="259045"/>
    <xdr:sp macro="" textlink="">
      <xdr:nvSpPr>
        <xdr:cNvPr id="59" name="テキスト ボックス 58"/>
        <xdr:cNvSpPr txBox="1"/>
      </xdr:nvSpPr>
      <xdr:spPr>
        <a:xfrm>
          <a:off x="3225800" y="2654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162367</xdr:rowOff>
    </xdr:from>
    <xdr:to>
      <xdr:col>2</xdr:col>
      <xdr:colOff>692150</xdr:colOff>
      <xdr:row>16</xdr:row>
      <xdr:rowOff>92517</xdr:rowOff>
    </xdr:to>
    <xdr:sp macro="" textlink="">
      <xdr:nvSpPr>
        <xdr:cNvPr id="60" name="フローチャート : 判断 59"/>
        <xdr:cNvSpPr/>
      </xdr:nvSpPr>
      <xdr:spPr bwMode="auto">
        <a:xfrm>
          <a:off x="2857500" y="27817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102694</xdr:rowOff>
    </xdr:from>
    <xdr:ext cx="762000" cy="259045"/>
    <xdr:sp macro="" textlink="">
      <xdr:nvSpPr>
        <xdr:cNvPr id="61" name="テキスト ボックス 60"/>
        <xdr:cNvSpPr txBox="1"/>
      </xdr:nvSpPr>
      <xdr:spPr>
        <a:xfrm>
          <a:off x="2527300" y="255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115961</xdr:rowOff>
    </xdr:from>
    <xdr:to>
      <xdr:col>5</xdr:col>
      <xdr:colOff>34925</xdr:colOff>
      <xdr:row>19</xdr:row>
      <xdr:rowOff>46111</xdr:rowOff>
    </xdr:to>
    <xdr:sp macro="" textlink="">
      <xdr:nvSpPr>
        <xdr:cNvPr id="67" name="円/楕円 66"/>
        <xdr:cNvSpPr/>
      </xdr:nvSpPr>
      <xdr:spPr bwMode="auto">
        <a:xfrm>
          <a:off x="5600700" y="3249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24538</xdr:rowOff>
    </xdr:from>
    <xdr:ext cx="762000" cy="259045"/>
    <xdr:sp macro="" textlink="">
      <xdr:nvSpPr>
        <xdr:cNvPr id="68" name="人口1人当たり決算額の推移該当値テキスト130"/>
        <xdr:cNvSpPr txBox="1"/>
      </xdr:nvSpPr>
      <xdr:spPr>
        <a:xfrm>
          <a:off x="5740400" y="3158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53,922</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134066</xdr:rowOff>
    </xdr:from>
    <xdr:to>
      <xdr:col>4</xdr:col>
      <xdr:colOff>520700</xdr:colOff>
      <xdr:row>19</xdr:row>
      <xdr:rowOff>64216</xdr:rowOff>
    </xdr:to>
    <xdr:sp macro="" textlink="">
      <xdr:nvSpPr>
        <xdr:cNvPr id="69" name="円/楕円 68"/>
        <xdr:cNvSpPr/>
      </xdr:nvSpPr>
      <xdr:spPr bwMode="auto">
        <a:xfrm>
          <a:off x="4953000" y="3267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48993</xdr:rowOff>
    </xdr:from>
    <xdr:ext cx="736600" cy="259045"/>
    <xdr:sp macro="" textlink="">
      <xdr:nvSpPr>
        <xdr:cNvPr id="70" name="テキスト ボックス 69"/>
        <xdr:cNvSpPr txBox="1"/>
      </xdr:nvSpPr>
      <xdr:spPr>
        <a:xfrm>
          <a:off x="4622800" y="3354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53,526</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159395</xdr:rowOff>
    </xdr:from>
    <xdr:to>
      <xdr:col>3</xdr:col>
      <xdr:colOff>955675</xdr:colOff>
      <xdr:row>19</xdr:row>
      <xdr:rowOff>89545</xdr:rowOff>
    </xdr:to>
    <xdr:sp macro="" textlink="">
      <xdr:nvSpPr>
        <xdr:cNvPr id="71" name="円/楕円 70"/>
        <xdr:cNvSpPr/>
      </xdr:nvSpPr>
      <xdr:spPr bwMode="auto">
        <a:xfrm>
          <a:off x="4254500" y="3293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74322</xdr:rowOff>
    </xdr:from>
    <xdr:ext cx="762000" cy="259045"/>
    <xdr:sp macro="" textlink="">
      <xdr:nvSpPr>
        <xdr:cNvPr id="72" name="テキスト ボックス 71"/>
        <xdr:cNvSpPr txBox="1"/>
      </xdr:nvSpPr>
      <xdr:spPr>
        <a:xfrm>
          <a:off x="3924300" y="337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52,972</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18395</xdr:rowOff>
    </xdr:from>
    <xdr:to>
      <xdr:col>3</xdr:col>
      <xdr:colOff>257175</xdr:colOff>
      <xdr:row>19</xdr:row>
      <xdr:rowOff>119995</xdr:rowOff>
    </xdr:to>
    <xdr:sp macro="" textlink="">
      <xdr:nvSpPr>
        <xdr:cNvPr id="73" name="円/楕円 72"/>
        <xdr:cNvSpPr/>
      </xdr:nvSpPr>
      <xdr:spPr bwMode="auto">
        <a:xfrm>
          <a:off x="3556000" y="3323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104772</xdr:rowOff>
    </xdr:from>
    <xdr:ext cx="762000" cy="259045"/>
    <xdr:sp macro="" textlink="">
      <xdr:nvSpPr>
        <xdr:cNvPr id="74" name="テキスト ボックス 73"/>
        <xdr:cNvSpPr txBox="1"/>
      </xdr:nvSpPr>
      <xdr:spPr>
        <a:xfrm>
          <a:off x="3225800" y="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52,306</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7970</xdr:rowOff>
    </xdr:from>
    <xdr:to>
      <xdr:col>2</xdr:col>
      <xdr:colOff>692150</xdr:colOff>
      <xdr:row>19</xdr:row>
      <xdr:rowOff>109570</xdr:rowOff>
    </xdr:to>
    <xdr:sp macro="" textlink="">
      <xdr:nvSpPr>
        <xdr:cNvPr id="75" name="円/楕円 74"/>
        <xdr:cNvSpPr/>
      </xdr:nvSpPr>
      <xdr:spPr bwMode="auto">
        <a:xfrm>
          <a:off x="2857500" y="3313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94347</xdr:rowOff>
    </xdr:from>
    <xdr:ext cx="762000" cy="259045"/>
    <xdr:sp macro="" textlink="">
      <xdr:nvSpPr>
        <xdr:cNvPr id="76" name="テキスト ボックス 75"/>
        <xdr:cNvSpPr txBox="1"/>
      </xdr:nvSpPr>
      <xdr:spPr>
        <a:xfrm>
          <a:off x="2527300" y="339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52,534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227584</xdr:rowOff>
    </xdr:from>
    <xdr:to>
      <xdr:col>4</xdr:col>
      <xdr:colOff>1117600</xdr:colOff>
      <xdr:row>37</xdr:row>
      <xdr:rowOff>213150</xdr:rowOff>
    </xdr:to>
    <xdr:cxnSp macro="">
      <xdr:nvCxnSpPr>
        <xdr:cNvPr id="106" name="直線コネクタ 105"/>
        <xdr:cNvCxnSpPr/>
      </xdr:nvCxnSpPr>
      <xdr:spPr bwMode="auto">
        <a:xfrm flipV="1">
          <a:off x="5651500" y="6152134"/>
          <a:ext cx="0" cy="11857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223327</xdr:rowOff>
    </xdr:from>
    <xdr:ext cx="762000" cy="259045"/>
    <xdr:sp macro="" textlink="">
      <xdr:nvSpPr>
        <xdr:cNvPr id="107" name="人口1人当たり決算額の推移最小値テキスト445"/>
        <xdr:cNvSpPr txBox="1"/>
      </xdr:nvSpPr>
      <xdr:spPr>
        <a:xfrm>
          <a:off x="5740400" y="734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-1,638</a:t>
          </a:r>
          <a:endParaRPr kumimoji="1" lang="ja-JP" altLang="en-US" sz="1000" b="1">
            <a:latin typeface="ＭＳ Ｐゴシック"/>
          </a:endParaRPr>
        </a:p>
      </xdr:txBody>
    </xdr:sp>
    <xdr:clientData/>
  </xdr:oneCellAnchor>
  <xdr:twoCellAnchor>
    <xdr:from>
      <xdr:col>4</xdr:col>
      <xdr:colOff>1028700</xdr:colOff>
      <xdr:row>37</xdr:row>
      <xdr:rowOff>213150</xdr:rowOff>
    </xdr:from>
    <xdr:to>
      <xdr:col>5</xdr:col>
      <xdr:colOff>73025</xdr:colOff>
      <xdr:row>37</xdr:row>
      <xdr:rowOff>213150</xdr:rowOff>
    </xdr:to>
    <xdr:cxnSp macro="">
      <xdr:nvCxnSpPr>
        <xdr:cNvPr id="108" name="直線コネクタ 107"/>
        <xdr:cNvCxnSpPr/>
      </xdr:nvCxnSpPr>
      <xdr:spPr bwMode="auto">
        <a:xfrm>
          <a:off x="5562600" y="73378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142511</xdr:rowOff>
    </xdr:from>
    <xdr:ext cx="762000" cy="259045"/>
    <xdr:sp macro="" textlink="">
      <xdr:nvSpPr>
        <xdr:cNvPr id="109" name="人口1人当たり決算額の推移最大値テキスト445"/>
        <xdr:cNvSpPr txBox="1"/>
      </xdr:nvSpPr>
      <xdr:spPr>
        <a:xfrm>
          <a:off x="5740400" y="5895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34,670</a:t>
          </a:r>
          <a:endParaRPr kumimoji="1" lang="ja-JP" altLang="en-US" sz="1000" b="1">
            <a:latin typeface="ＭＳ Ｐゴシック"/>
          </a:endParaRPr>
        </a:p>
      </xdr:txBody>
    </xdr:sp>
    <xdr:clientData/>
  </xdr:oneCellAnchor>
  <xdr:twoCellAnchor>
    <xdr:from>
      <xdr:col>4</xdr:col>
      <xdr:colOff>1028700</xdr:colOff>
      <xdr:row>33</xdr:row>
      <xdr:rowOff>227584</xdr:rowOff>
    </xdr:from>
    <xdr:to>
      <xdr:col>5</xdr:col>
      <xdr:colOff>73025</xdr:colOff>
      <xdr:row>33</xdr:row>
      <xdr:rowOff>227584</xdr:rowOff>
    </xdr:to>
    <xdr:cxnSp macro="">
      <xdr:nvCxnSpPr>
        <xdr:cNvPr id="110" name="直線コネクタ 109"/>
        <xdr:cNvCxnSpPr/>
      </xdr:nvCxnSpPr>
      <xdr:spPr bwMode="auto">
        <a:xfrm>
          <a:off x="5562600" y="6152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213150</xdr:rowOff>
    </xdr:from>
    <xdr:to>
      <xdr:col>4</xdr:col>
      <xdr:colOff>1117600</xdr:colOff>
      <xdr:row>37</xdr:row>
      <xdr:rowOff>269777</xdr:rowOff>
    </xdr:to>
    <xdr:cxnSp macro="">
      <xdr:nvCxnSpPr>
        <xdr:cNvPr id="111" name="直線コネクタ 110"/>
        <xdr:cNvCxnSpPr/>
      </xdr:nvCxnSpPr>
      <xdr:spPr bwMode="auto">
        <a:xfrm flipV="1">
          <a:off x="5003800" y="7337850"/>
          <a:ext cx="647700" cy="566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238051</xdr:rowOff>
    </xdr:from>
    <xdr:ext cx="762000" cy="259045"/>
    <xdr:sp macro="" textlink="">
      <xdr:nvSpPr>
        <xdr:cNvPr id="112" name="人口1人当たり決算額の推移平均値テキスト445"/>
        <xdr:cNvSpPr txBox="1"/>
      </xdr:nvSpPr>
      <xdr:spPr>
        <a:xfrm>
          <a:off x="5740400" y="68484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7,050</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50074</xdr:rowOff>
    </xdr:from>
    <xdr:to>
      <xdr:col>5</xdr:col>
      <xdr:colOff>34925</xdr:colOff>
      <xdr:row>36</xdr:row>
      <xdr:rowOff>151674</xdr:rowOff>
    </xdr:to>
    <xdr:sp macro="" textlink="">
      <xdr:nvSpPr>
        <xdr:cNvPr id="113" name="フローチャート : 判断 112"/>
        <xdr:cNvSpPr/>
      </xdr:nvSpPr>
      <xdr:spPr bwMode="auto">
        <a:xfrm>
          <a:off x="5600700" y="70033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269777</xdr:rowOff>
    </xdr:from>
    <xdr:to>
      <xdr:col>4</xdr:col>
      <xdr:colOff>469900</xdr:colOff>
      <xdr:row>37</xdr:row>
      <xdr:rowOff>273500</xdr:rowOff>
    </xdr:to>
    <xdr:cxnSp macro="">
      <xdr:nvCxnSpPr>
        <xdr:cNvPr id="114" name="直線コネクタ 113"/>
        <xdr:cNvCxnSpPr/>
      </xdr:nvCxnSpPr>
      <xdr:spPr bwMode="auto">
        <a:xfrm flipV="1">
          <a:off x="4305300" y="7394477"/>
          <a:ext cx="698500" cy="3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23688</xdr:rowOff>
    </xdr:from>
    <xdr:to>
      <xdr:col>4</xdr:col>
      <xdr:colOff>520700</xdr:colOff>
      <xdr:row>36</xdr:row>
      <xdr:rowOff>125288</xdr:rowOff>
    </xdr:to>
    <xdr:sp macro="" textlink="">
      <xdr:nvSpPr>
        <xdr:cNvPr id="115" name="フローチャート : 判断 114"/>
        <xdr:cNvSpPr/>
      </xdr:nvSpPr>
      <xdr:spPr bwMode="auto">
        <a:xfrm>
          <a:off x="4953000" y="6976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135465</xdr:rowOff>
    </xdr:from>
    <xdr:ext cx="736600" cy="259045"/>
    <xdr:sp macro="" textlink="">
      <xdr:nvSpPr>
        <xdr:cNvPr id="116" name="テキスト ボックス 115"/>
        <xdr:cNvSpPr txBox="1"/>
      </xdr:nvSpPr>
      <xdr:spPr>
        <a:xfrm>
          <a:off x="4622800" y="674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253318</xdr:rowOff>
    </xdr:from>
    <xdr:to>
      <xdr:col>3</xdr:col>
      <xdr:colOff>904875</xdr:colOff>
      <xdr:row>37</xdr:row>
      <xdr:rowOff>273500</xdr:rowOff>
    </xdr:to>
    <xdr:cxnSp macro="">
      <xdr:nvCxnSpPr>
        <xdr:cNvPr id="117" name="直線コネクタ 116"/>
        <xdr:cNvCxnSpPr/>
      </xdr:nvCxnSpPr>
      <xdr:spPr bwMode="auto">
        <a:xfrm>
          <a:off x="3606800" y="7378018"/>
          <a:ext cx="698500" cy="20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319659</xdr:rowOff>
    </xdr:from>
    <xdr:to>
      <xdr:col>3</xdr:col>
      <xdr:colOff>955675</xdr:colOff>
      <xdr:row>36</xdr:row>
      <xdr:rowOff>78359</xdr:rowOff>
    </xdr:to>
    <xdr:sp macro="" textlink="">
      <xdr:nvSpPr>
        <xdr:cNvPr id="118" name="フローチャート : 判断 117"/>
        <xdr:cNvSpPr/>
      </xdr:nvSpPr>
      <xdr:spPr bwMode="auto">
        <a:xfrm>
          <a:off x="4254500" y="693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88536</xdr:rowOff>
    </xdr:from>
    <xdr:ext cx="762000" cy="259045"/>
    <xdr:sp macro="" textlink="">
      <xdr:nvSpPr>
        <xdr:cNvPr id="119" name="テキスト ボックス 118"/>
        <xdr:cNvSpPr txBox="1"/>
      </xdr:nvSpPr>
      <xdr:spPr>
        <a:xfrm>
          <a:off x="3924300" y="669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231764</xdr:rowOff>
    </xdr:from>
    <xdr:to>
      <xdr:col>3</xdr:col>
      <xdr:colOff>206375</xdr:colOff>
      <xdr:row>37</xdr:row>
      <xdr:rowOff>253318</xdr:rowOff>
    </xdr:to>
    <xdr:cxnSp macro="">
      <xdr:nvCxnSpPr>
        <xdr:cNvPr id="120" name="直線コネクタ 119"/>
        <xdr:cNvCxnSpPr/>
      </xdr:nvCxnSpPr>
      <xdr:spPr bwMode="auto">
        <a:xfrm>
          <a:off x="2908300" y="7356464"/>
          <a:ext cx="698500" cy="21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261921</xdr:rowOff>
    </xdr:from>
    <xdr:to>
      <xdr:col>3</xdr:col>
      <xdr:colOff>257175</xdr:colOff>
      <xdr:row>36</xdr:row>
      <xdr:rowOff>20621</xdr:rowOff>
    </xdr:to>
    <xdr:sp macro="" textlink="">
      <xdr:nvSpPr>
        <xdr:cNvPr id="121" name="フローチャート : 判断 120"/>
        <xdr:cNvSpPr/>
      </xdr:nvSpPr>
      <xdr:spPr bwMode="auto">
        <a:xfrm>
          <a:off x="3556000" y="68722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30798</xdr:rowOff>
    </xdr:from>
    <xdr:ext cx="762000" cy="259045"/>
    <xdr:sp macro="" textlink="">
      <xdr:nvSpPr>
        <xdr:cNvPr id="122" name="テキスト ボックス 121"/>
        <xdr:cNvSpPr txBox="1"/>
      </xdr:nvSpPr>
      <xdr:spPr>
        <a:xfrm>
          <a:off x="3225800" y="664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225345</xdr:rowOff>
    </xdr:from>
    <xdr:to>
      <xdr:col>2</xdr:col>
      <xdr:colOff>692150</xdr:colOff>
      <xdr:row>35</xdr:row>
      <xdr:rowOff>326945</xdr:rowOff>
    </xdr:to>
    <xdr:sp macro="" textlink="">
      <xdr:nvSpPr>
        <xdr:cNvPr id="123" name="フローチャート : 判断 122"/>
        <xdr:cNvSpPr/>
      </xdr:nvSpPr>
      <xdr:spPr bwMode="auto">
        <a:xfrm>
          <a:off x="2857500" y="6835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337122</xdr:rowOff>
    </xdr:from>
    <xdr:ext cx="762000" cy="259045"/>
    <xdr:sp macro="" textlink="">
      <xdr:nvSpPr>
        <xdr:cNvPr id="124" name="テキスト ボックス 123"/>
        <xdr:cNvSpPr txBox="1"/>
      </xdr:nvSpPr>
      <xdr:spPr>
        <a:xfrm>
          <a:off x="2527300" y="6604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12,183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162350</xdr:rowOff>
    </xdr:from>
    <xdr:to>
      <xdr:col>5</xdr:col>
      <xdr:colOff>34925</xdr:colOff>
      <xdr:row>37</xdr:row>
      <xdr:rowOff>263950</xdr:rowOff>
    </xdr:to>
    <xdr:sp macro="" textlink="">
      <xdr:nvSpPr>
        <xdr:cNvPr id="130" name="円/楕円 129"/>
        <xdr:cNvSpPr/>
      </xdr:nvSpPr>
      <xdr:spPr bwMode="auto">
        <a:xfrm>
          <a:off x="5600700" y="7287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70927</xdr:rowOff>
    </xdr:from>
    <xdr:ext cx="762000" cy="259045"/>
    <xdr:sp macro="" textlink="">
      <xdr:nvSpPr>
        <xdr:cNvPr id="131" name="人口1人当たり決算額の推移該当値テキスト445"/>
        <xdr:cNvSpPr txBox="1"/>
      </xdr:nvSpPr>
      <xdr:spPr>
        <a:xfrm>
          <a:off x="5740400" y="71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-1,638</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218977</xdr:rowOff>
    </xdr:from>
    <xdr:to>
      <xdr:col>4</xdr:col>
      <xdr:colOff>520700</xdr:colOff>
      <xdr:row>37</xdr:row>
      <xdr:rowOff>320577</xdr:rowOff>
    </xdr:to>
    <xdr:sp macro="" textlink="">
      <xdr:nvSpPr>
        <xdr:cNvPr id="132" name="円/楕円 131"/>
        <xdr:cNvSpPr/>
      </xdr:nvSpPr>
      <xdr:spPr bwMode="auto">
        <a:xfrm>
          <a:off x="4953000" y="7343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305354</xdr:rowOff>
    </xdr:from>
    <xdr:ext cx="736600" cy="259045"/>
    <xdr:sp macro="" textlink="">
      <xdr:nvSpPr>
        <xdr:cNvPr id="133" name="テキスト ボックス 132"/>
        <xdr:cNvSpPr txBox="1"/>
      </xdr:nvSpPr>
      <xdr:spPr>
        <a:xfrm>
          <a:off x="4622800" y="7430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-3,372</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222700</xdr:rowOff>
    </xdr:from>
    <xdr:to>
      <xdr:col>3</xdr:col>
      <xdr:colOff>955675</xdr:colOff>
      <xdr:row>37</xdr:row>
      <xdr:rowOff>324300</xdr:rowOff>
    </xdr:to>
    <xdr:sp macro="" textlink="">
      <xdr:nvSpPr>
        <xdr:cNvPr id="134" name="円/楕円 133"/>
        <xdr:cNvSpPr/>
      </xdr:nvSpPr>
      <xdr:spPr bwMode="auto">
        <a:xfrm>
          <a:off x="4254500" y="7347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309077</xdr:rowOff>
    </xdr:from>
    <xdr:ext cx="762000" cy="259045"/>
    <xdr:sp macro="" textlink="">
      <xdr:nvSpPr>
        <xdr:cNvPr id="135" name="テキスト ボックス 134"/>
        <xdr:cNvSpPr txBox="1"/>
      </xdr:nvSpPr>
      <xdr:spPr>
        <a:xfrm>
          <a:off x="3924300" y="743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-3,486</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202518</xdr:rowOff>
    </xdr:from>
    <xdr:to>
      <xdr:col>3</xdr:col>
      <xdr:colOff>257175</xdr:colOff>
      <xdr:row>37</xdr:row>
      <xdr:rowOff>304118</xdr:rowOff>
    </xdr:to>
    <xdr:sp macro="" textlink="">
      <xdr:nvSpPr>
        <xdr:cNvPr id="136" name="円/楕円 135"/>
        <xdr:cNvSpPr/>
      </xdr:nvSpPr>
      <xdr:spPr bwMode="auto">
        <a:xfrm>
          <a:off x="3556000" y="7327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288895</xdr:rowOff>
    </xdr:from>
    <xdr:ext cx="762000" cy="259045"/>
    <xdr:sp macro="" textlink="">
      <xdr:nvSpPr>
        <xdr:cNvPr id="137" name="テキスト ボックス 136"/>
        <xdr:cNvSpPr txBox="1"/>
      </xdr:nvSpPr>
      <xdr:spPr>
        <a:xfrm>
          <a:off x="3225800" y="7413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-2,868</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180964</xdr:rowOff>
    </xdr:from>
    <xdr:to>
      <xdr:col>2</xdr:col>
      <xdr:colOff>692150</xdr:colOff>
      <xdr:row>37</xdr:row>
      <xdr:rowOff>282564</xdr:rowOff>
    </xdr:to>
    <xdr:sp macro="" textlink="">
      <xdr:nvSpPr>
        <xdr:cNvPr id="138" name="円/楕円 137"/>
        <xdr:cNvSpPr/>
      </xdr:nvSpPr>
      <xdr:spPr bwMode="auto">
        <a:xfrm>
          <a:off x="2857500" y="7305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267341</xdr:rowOff>
    </xdr:from>
    <xdr:ext cx="762000" cy="259045"/>
    <xdr:sp macro="" textlink="">
      <xdr:nvSpPr>
        <xdr:cNvPr id="139" name="テキスト ボックス 138"/>
        <xdr:cNvSpPr txBox="1"/>
      </xdr:nvSpPr>
      <xdr:spPr>
        <a:xfrm>
          <a:off x="2527300" y="739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東京都町田市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426,937
421,793
71.80
147,811,172
142,853,477
4,581,316
76,655,268
75,007,656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61,166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106827</xdr:rowOff>
    </xdr:from>
    <xdr:to>
      <xdr:col>6</xdr:col>
      <xdr:colOff>510540</xdr:colOff>
      <xdr:row>39</xdr:row>
      <xdr:rowOff>46386</xdr:rowOff>
    </xdr:to>
    <xdr:cxnSp macro="">
      <xdr:nvCxnSpPr>
        <xdr:cNvPr id="54" name="直線コネクタ 53"/>
        <xdr:cNvCxnSpPr/>
      </xdr:nvCxnSpPr>
      <xdr:spPr>
        <a:xfrm flipV="1">
          <a:off x="4633595" y="5421777"/>
          <a:ext cx="1270" cy="1311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50213</xdr:rowOff>
    </xdr:from>
    <xdr:ext cx="534377" cy="259045"/>
    <xdr:sp macro="" textlink="">
      <xdr:nvSpPr>
        <xdr:cNvPr id="55" name="人件費最小値テキスト"/>
        <xdr:cNvSpPr txBox="1"/>
      </xdr:nvSpPr>
      <xdr:spPr>
        <a:xfrm>
          <a:off x="4686300" y="673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48,291</a:t>
          </a:r>
          <a:endParaRPr kumimoji="1" lang="ja-JP" altLang="en-US" sz="1000" b="1">
            <a:latin typeface="ＭＳ Ｐゴシック"/>
          </a:endParaRPr>
        </a:p>
      </xdr:txBody>
    </xdr:sp>
    <xdr:clientData/>
  </xdr:oneCellAnchor>
  <xdr:twoCellAnchor>
    <xdr:from>
      <xdr:col>6</xdr:col>
      <xdr:colOff>422275</xdr:colOff>
      <xdr:row>39</xdr:row>
      <xdr:rowOff>46386</xdr:rowOff>
    </xdr:from>
    <xdr:to>
      <xdr:col>6</xdr:col>
      <xdr:colOff>600075</xdr:colOff>
      <xdr:row>39</xdr:row>
      <xdr:rowOff>46386</xdr:rowOff>
    </xdr:to>
    <xdr:cxnSp macro="">
      <xdr:nvCxnSpPr>
        <xdr:cNvPr id="56" name="直線コネクタ 55"/>
        <xdr:cNvCxnSpPr/>
      </xdr:nvCxnSpPr>
      <xdr:spPr>
        <a:xfrm>
          <a:off x="4546600" y="6732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53504</xdr:rowOff>
    </xdr:from>
    <xdr:ext cx="534377" cy="259045"/>
    <xdr:sp macro="" textlink="">
      <xdr:nvSpPr>
        <xdr:cNvPr id="57" name="人件費最大値テキスト"/>
        <xdr:cNvSpPr txBox="1"/>
      </xdr:nvSpPr>
      <xdr:spPr>
        <a:xfrm>
          <a:off x="4686300" y="519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76,969</a:t>
          </a:r>
          <a:endParaRPr kumimoji="1" lang="ja-JP" altLang="en-US" sz="1000" b="1">
            <a:latin typeface="ＭＳ Ｐゴシック"/>
          </a:endParaRPr>
        </a:p>
      </xdr:txBody>
    </xdr:sp>
    <xdr:clientData/>
  </xdr:oneCellAnchor>
  <xdr:twoCellAnchor>
    <xdr:from>
      <xdr:col>6</xdr:col>
      <xdr:colOff>422275</xdr:colOff>
      <xdr:row>31</xdr:row>
      <xdr:rowOff>106827</xdr:rowOff>
    </xdr:from>
    <xdr:to>
      <xdr:col>6</xdr:col>
      <xdr:colOff>600075</xdr:colOff>
      <xdr:row>31</xdr:row>
      <xdr:rowOff>106827</xdr:rowOff>
    </xdr:to>
    <xdr:cxnSp macro="">
      <xdr:nvCxnSpPr>
        <xdr:cNvPr id="58" name="直線コネクタ 57"/>
        <xdr:cNvCxnSpPr/>
      </xdr:nvCxnSpPr>
      <xdr:spPr>
        <a:xfrm>
          <a:off x="4546600" y="542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15799</xdr:rowOff>
    </xdr:from>
    <xdr:to>
      <xdr:col>6</xdr:col>
      <xdr:colOff>511175</xdr:colOff>
      <xdr:row>38</xdr:row>
      <xdr:rowOff>43779</xdr:rowOff>
    </xdr:to>
    <xdr:cxnSp macro="">
      <xdr:nvCxnSpPr>
        <xdr:cNvPr id="59" name="直線コネクタ 58"/>
        <xdr:cNvCxnSpPr/>
      </xdr:nvCxnSpPr>
      <xdr:spPr>
        <a:xfrm flipV="1">
          <a:off x="3797300" y="6530899"/>
          <a:ext cx="838200" cy="27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97787</xdr:rowOff>
    </xdr:from>
    <xdr:ext cx="534377" cy="259045"/>
    <xdr:sp macro="" textlink="">
      <xdr:nvSpPr>
        <xdr:cNvPr id="60" name="人件費平均値テキスト"/>
        <xdr:cNvSpPr txBox="1"/>
      </xdr:nvSpPr>
      <xdr:spPr>
        <a:xfrm>
          <a:off x="4686300" y="6098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74910</xdr:rowOff>
    </xdr:from>
    <xdr:to>
      <xdr:col>6</xdr:col>
      <xdr:colOff>561975</xdr:colOff>
      <xdr:row>37</xdr:row>
      <xdr:rowOff>5060</xdr:rowOff>
    </xdr:to>
    <xdr:sp macro="" textlink="">
      <xdr:nvSpPr>
        <xdr:cNvPr id="61" name="フローチャート : 判断 60"/>
        <xdr:cNvSpPr/>
      </xdr:nvSpPr>
      <xdr:spPr>
        <a:xfrm>
          <a:off x="4584700" y="624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139791</xdr:rowOff>
    </xdr:from>
    <xdr:to>
      <xdr:col>5</xdr:col>
      <xdr:colOff>358775</xdr:colOff>
      <xdr:row>38</xdr:row>
      <xdr:rowOff>43779</xdr:rowOff>
    </xdr:to>
    <xdr:cxnSp macro="">
      <xdr:nvCxnSpPr>
        <xdr:cNvPr id="62" name="直線コネクタ 61"/>
        <xdr:cNvCxnSpPr/>
      </xdr:nvCxnSpPr>
      <xdr:spPr>
        <a:xfrm>
          <a:off x="2908300" y="6483441"/>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111349</xdr:rowOff>
    </xdr:from>
    <xdr:to>
      <xdr:col>5</xdr:col>
      <xdr:colOff>409575</xdr:colOff>
      <xdr:row>37</xdr:row>
      <xdr:rowOff>41499</xdr:rowOff>
    </xdr:to>
    <xdr:sp macro="" textlink="">
      <xdr:nvSpPr>
        <xdr:cNvPr id="63" name="フローチャート : 判断 62"/>
        <xdr:cNvSpPr/>
      </xdr:nvSpPr>
      <xdr:spPr>
        <a:xfrm>
          <a:off x="3746500" y="628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58026</xdr:rowOff>
    </xdr:from>
    <xdr:ext cx="534377" cy="259045"/>
    <xdr:sp macro="" textlink="">
      <xdr:nvSpPr>
        <xdr:cNvPr id="64" name="テキスト ボックス 63"/>
        <xdr:cNvSpPr txBox="1"/>
      </xdr:nvSpPr>
      <xdr:spPr>
        <a:xfrm>
          <a:off x="3530111" y="605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57,009</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139791</xdr:rowOff>
    </xdr:from>
    <xdr:to>
      <xdr:col>4</xdr:col>
      <xdr:colOff>155575</xdr:colOff>
      <xdr:row>38</xdr:row>
      <xdr:rowOff>85248</xdr:rowOff>
    </xdr:to>
    <xdr:cxnSp macro="">
      <xdr:nvCxnSpPr>
        <xdr:cNvPr id="65" name="直線コネクタ 64"/>
        <xdr:cNvCxnSpPr/>
      </xdr:nvCxnSpPr>
      <xdr:spPr>
        <a:xfrm flipV="1">
          <a:off x="2019300" y="6483441"/>
          <a:ext cx="889000" cy="11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98318</xdr:rowOff>
    </xdr:from>
    <xdr:to>
      <xdr:col>4</xdr:col>
      <xdr:colOff>206375</xdr:colOff>
      <xdr:row>37</xdr:row>
      <xdr:rowOff>28468</xdr:rowOff>
    </xdr:to>
    <xdr:sp macro="" textlink="">
      <xdr:nvSpPr>
        <xdr:cNvPr id="66" name="フローチャート : 判断 65"/>
        <xdr:cNvSpPr/>
      </xdr:nvSpPr>
      <xdr:spPr>
        <a:xfrm>
          <a:off x="2857500" y="627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44995</xdr:rowOff>
    </xdr:from>
    <xdr:ext cx="534377" cy="259045"/>
    <xdr:sp macro="" textlink="">
      <xdr:nvSpPr>
        <xdr:cNvPr id="67" name="テキスト ボックス 66"/>
        <xdr:cNvSpPr txBox="1"/>
      </xdr:nvSpPr>
      <xdr:spPr>
        <a:xfrm>
          <a:off x="2641111" y="604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57,294</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171247</xdr:rowOff>
    </xdr:from>
    <xdr:to>
      <xdr:col>2</xdr:col>
      <xdr:colOff>638175</xdr:colOff>
      <xdr:row>38</xdr:row>
      <xdr:rowOff>85248</xdr:rowOff>
    </xdr:to>
    <xdr:cxnSp macro="">
      <xdr:nvCxnSpPr>
        <xdr:cNvPr id="68" name="直線コネクタ 67"/>
        <xdr:cNvCxnSpPr/>
      </xdr:nvCxnSpPr>
      <xdr:spPr>
        <a:xfrm>
          <a:off x="1130300" y="6514897"/>
          <a:ext cx="889000" cy="8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31064</xdr:rowOff>
    </xdr:from>
    <xdr:to>
      <xdr:col>3</xdr:col>
      <xdr:colOff>3175</xdr:colOff>
      <xdr:row>36</xdr:row>
      <xdr:rowOff>132664</xdr:rowOff>
    </xdr:to>
    <xdr:sp macro="" textlink="">
      <xdr:nvSpPr>
        <xdr:cNvPr id="69" name="フローチャート : 判断 68"/>
        <xdr:cNvSpPr/>
      </xdr:nvSpPr>
      <xdr:spPr>
        <a:xfrm>
          <a:off x="1968500" y="62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149191</xdr:rowOff>
    </xdr:from>
    <xdr:ext cx="534377" cy="259045"/>
    <xdr:sp macro="" textlink="">
      <xdr:nvSpPr>
        <xdr:cNvPr id="70" name="テキスト ボックス 69"/>
        <xdr:cNvSpPr txBox="1"/>
      </xdr:nvSpPr>
      <xdr:spPr>
        <a:xfrm>
          <a:off x="1752111" y="597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58,765</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70246</xdr:rowOff>
    </xdr:from>
    <xdr:to>
      <xdr:col>1</xdr:col>
      <xdr:colOff>485775</xdr:colOff>
      <xdr:row>36</xdr:row>
      <xdr:rowOff>396</xdr:rowOff>
    </xdr:to>
    <xdr:sp macro="" textlink="">
      <xdr:nvSpPr>
        <xdr:cNvPr id="71" name="フローチャート : 判断 70"/>
        <xdr:cNvSpPr/>
      </xdr:nvSpPr>
      <xdr:spPr>
        <a:xfrm>
          <a:off x="1079500" y="607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16923</xdr:rowOff>
    </xdr:from>
    <xdr:ext cx="534377" cy="259045"/>
    <xdr:sp macro="" textlink="">
      <xdr:nvSpPr>
        <xdr:cNvPr id="72" name="テキスト ボックス 71"/>
        <xdr:cNvSpPr txBox="1"/>
      </xdr:nvSpPr>
      <xdr:spPr>
        <a:xfrm>
          <a:off x="863111" y="584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136449</xdr:rowOff>
    </xdr:from>
    <xdr:to>
      <xdr:col>6</xdr:col>
      <xdr:colOff>561975</xdr:colOff>
      <xdr:row>38</xdr:row>
      <xdr:rowOff>66599</xdr:rowOff>
    </xdr:to>
    <xdr:sp macro="" textlink="">
      <xdr:nvSpPr>
        <xdr:cNvPr id="78" name="円/楕円 77"/>
        <xdr:cNvSpPr/>
      </xdr:nvSpPr>
      <xdr:spPr>
        <a:xfrm>
          <a:off x="4584700" y="648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114876</xdr:rowOff>
    </xdr:from>
    <xdr:ext cx="534377" cy="259045"/>
    <xdr:sp macro="" textlink="">
      <xdr:nvSpPr>
        <xdr:cNvPr id="79" name="人件費該当値テキスト"/>
        <xdr:cNvSpPr txBox="1"/>
      </xdr:nvSpPr>
      <xdr:spPr>
        <a:xfrm>
          <a:off x="4686300" y="645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52,710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164429</xdr:rowOff>
    </xdr:from>
    <xdr:to>
      <xdr:col>5</xdr:col>
      <xdr:colOff>409575</xdr:colOff>
      <xdr:row>38</xdr:row>
      <xdr:rowOff>94579</xdr:rowOff>
    </xdr:to>
    <xdr:sp macro="" textlink="">
      <xdr:nvSpPr>
        <xdr:cNvPr id="80" name="円/楕円 79"/>
        <xdr:cNvSpPr/>
      </xdr:nvSpPr>
      <xdr:spPr>
        <a:xfrm>
          <a:off x="3746500" y="650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85706</xdr:rowOff>
    </xdr:from>
    <xdr:ext cx="534377" cy="259045"/>
    <xdr:sp macro="" textlink="">
      <xdr:nvSpPr>
        <xdr:cNvPr id="81" name="テキスト ボックス 80"/>
        <xdr:cNvSpPr txBox="1"/>
      </xdr:nvSpPr>
      <xdr:spPr>
        <a:xfrm>
          <a:off x="3530111" y="660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52,098</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88991</xdr:rowOff>
    </xdr:from>
    <xdr:to>
      <xdr:col>4</xdr:col>
      <xdr:colOff>206375</xdr:colOff>
      <xdr:row>38</xdr:row>
      <xdr:rowOff>19141</xdr:rowOff>
    </xdr:to>
    <xdr:sp macro="" textlink="">
      <xdr:nvSpPr>
        <xdr:cNvPr id="82" name="円/楕円 81"/>
        <xdr:cNvSpPr/>
      </xdr:nvSpPr>
      <xdr:spPr>
        <a:xfrm>
          <a:off x="2857500" y="643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10268</xdr:rowOff>
    </xdr:from>
    <xdr:ext cx="534377" cy="259045"/>
    <xdr:sp macro="" textlink="">
      <xdr:nvSpPr>
        <xdr:cNvPr id="83" name="テキスト ボックス 82"/>
        <xdr:cNvSpPr txBox="1"/>
      </xdr:nvSpPr>
      <xdr:spPr>
        <a:xfrm>
          <a:off x="2641111" y="652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53,748</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34448</xdr:rowOff>
    </xdr:from>
    <xdr:to>
      <xdr:col>3</xdr:col>
      <xdr:colOff>3175</xdr:colOff>
      <xdr:row>38</xdr:row>
      <xdr:rowOff>136048</xdr:rowOff>
    </xdr:to>
    <xdr:sp macro="" textlink="">
      <xdr:nvSpPr>
        <xdr:cNvPr id="84" name="円/楕円 83"/>
        <xdr:cNvSpPr/>
      </xdr:nvSpPr>
      <xdr:spPr>
        <a:xfrm>
          <a:off x="1968500" y="654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127175</xdr:rowOff>
    </xdr:from>
    <xdr:ext cx="534377" cy="259045"/>
    <xdr:sp macro="" textlink="">
      <xdr:nvSpPr>
        <xdr:cNvPr id="85" name="テキスト ボックス 84"/>
        <xdr:cNvSpPr txBox="1"/>
      </xdr:nvSpPr>
      <xdr:spPr>
        <a:xfrm>
          <a:off x="1752111" y="664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51,191</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120447</xdr:rowOff>
    </xdr:from>
    <xdr:to>
      <xdr:col>1</xdr:col>
      <xdr:colOff>485775</xdr:colOff>
      <xdr:row>38</xdr:row>
      <xdr:rowOff>50597</xdr:rowOff>
    </xdr:to>
    <xdr:sp macro="" textlink="">
      <xdr:nvSpPr>
        <xdr:cNvPr id="86" name="円/楕円 85"/>
        <xdr:cNvSpPr/>
      </xdr:nvSpPr>
      <xdr:spPr>
        <a:xfrm>
          <a:off x="1079500" y="646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41724</xdr:rowOff>
    </xdr:from>
    <xdr:ext cx="534377" cy="259045"/>
    <xdr:sp macro="" textlink="">
      <xdr:nvSpPr>
        <xdr:cNvPr id="87" name="テキスト ボックス 86"/>
        <xdr:cNvSpPr txBox="1"/>
      </xdr:nvSpPr>
      <xdr:spPr>
        <a:xfrm>
          <a:off x="863111" y="655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53,060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60,028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128689</xdr:rowOff>
    </xdr:from>
    <xdr:to>
      <xdr:col>6</xdr:col>
      <xdr:colOff>510540</xdr:colOff>
      <xdr:row>58</xdr:row>
      <xdr:rowOff>164312</xdr:rowOff>
    </xdr:to>
    <xdr:cxnSp macro="">
      <xdr:nvCxnSpPr>
        <xdr:cNvPr id="112" name="直線コネクタ 111"/>
        <xdr:cNvCxnSpPr/>
      </xdr:nvCxnSpPr>
      <xdr:spPr>
        <a:xfrm flipV="1">
          <a:off x="4633595" y="8701189"/>
          <a:ext cx="1270" cy="1407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168139</xdr:rowOff>
    </xdr:from>
    <xdr:ext cx="534377" cy="259045"/>
    <xdr:sp macro="" textlink="">
      <xdr:nvSpPr>
        <xdr:cNvPr id="113" name="物件費最小値テキスト"/>
        <xdr:cNvSpPr txBox="1"/>
      </xdr:nvSpPr>
      <xdr:spPr>
        <a:xfrm>
          <a:off x="4686300" y="1011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31,354</a:t>
          </a:r>
          <a:endParaRPr kumimoji="1" lang="ja-JP" altLang="en-US" sz="1000" b="1">
            <a:latin typeface="ＭＳ Ｐゴシック"/>
          </a:endParaRPr>
        </a:p>
      </xdr:txBody>
    </xdr:sp>
    <xdr:clientData/>
  </xdr:oneCellAnchor>
  <xdr:twoCellAnchor>
    <xdr:from>
      <xdr:col>6</xdr:col>
      <xdr:colOff>422275</xdr:colOff>
      <xdr:row>58</xdr:row>
      <xdr:rowOff>164312</xdr:rowOff>
    </xdr:from>
    <xdr:to>
      <xdr:col>6</xdr:col>
      <xdr:colOff>600075</xdr:colOff>
      <xdr:row>58</xdr:row>
      <xdr:rowOff>164312</xdr:rowOff>
    </xdr:to>
    <xdr:cxnSp macro="">
      <xdr:nvCxnSpPr>
        <xdr:cNvPr id="114" name="直線コネクタ 113"/>
        <xdr:cNvCxnSpPr/>
      </xdr:nvCxnSpPr>
      <xdr:spPr>
        <a:xfrm>
          <a:off x="4546600" y="1010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75366</xdr:rowOff>
    </xdr:from>
    <xdr:ext cx="534377" cy="259045"/>
    <xdr:sp macro="" textlink="">
      <xdr:nvSpPr>
        <xdr:cNvPr id="115" name="物件費最大値テキスト"/>
        <xdr:cNvSpPr txBox="1"/>
      </xdr:nvSpPr>
      <xdr:spPr>
        <a:xfrm>
          <a:off x="4686300" y="847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68,289</a:t>
          </a:r>
          <a:endParaRPr kumimoji="1" lang="ja-JP" altLang="en-US" sz="1000" b="1">
            <a:latin typeface="ＭＳ Ｐゴシック"/>
          </a:endParaRPr>
        </a:p>
      </xdr:txBody>
    </xdr:sp>
    <xdr:clientData/>
  </xdr:oneCellAnchor>
  <xdr:twoCellAnchor>
    <xdr:from>
      <xdr:col>6</xdr:col>
      <xdr:colOff>422275</xdr:colOff>
      <xdr:row>50</xdr:row>
      <xdr:rowOff>128689</xdr:rowOff>
    </xdr:from>
    <xdr:to>
      <xdr:col>6</xdr:col>
      <xdr:colOff>600075</xdr:colOff>
      <xdr:row>50</xdr:row>
      <xdr:rowOff>128689</xdr:rowOff>
    </xdr:to>
    <xdr:cxnSp macro="">
      <xdr:nvCxnSpPr>
        <xdr:cNvPr id="116" name="直線コネクタ 115"/>
        <xdr:cNvCxnSpPr/>
      </xdr:nvCxnSpPr>
      <xdr:spPr>
        <a:xfrm>
          <a:off x="4546600" y="870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133414</xdr:rowOff>
    </xdr:from>
    <xdr:to>
      <xdr:col>6</xdr:col>
      <xdr:colOff>511175</xdr:colOff>
      <xdr:row>56</xdr:row>
      <xdr:rowOff>38468</xdr:rowOff>
    </xdr:to>
    <xdr:cxnSp macro="">
      <xdr:nvCxnSpPr>
        <xdr:cNvPr id="117" name="直線コネクタ 116"/>
        <xdr:cNvCxnSpPr/>
      </xdr:nvCxnSpPr>
      <xdr:spPr>
        <a:xfrm>
          <a:off x="3797300" y="9563164"/>
          <a:ext cx="838200" cy="7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33215</xdr:rowOff>
    </xdr:from>
    <xdr:ext cx="534377" cy="259045"/>
    <xdr:sp macro="" textlink="">
      <xdr:nvSpPr>
        <xdr:cNvPr id="118" name="物件費平均値テキスト"/>
        <xdr:cNvSpPr txBox="1"/>
      </xdr:nvSpPr>
      <xdr:spPr>
        <a:xfrm>
          <a:off x="4686300" y="9120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52,062</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10338</xdr:rowOff>
    </xdr:from>
    <xdr:to>
      <xdr:col>6</xdr:col>
      <xdr:colOff>561975</xdr:colOff>
      <xdr:row>54</xdr:row>
      <xdr:rowOff>111938</xdr:rowOff>
    </xdr:to>
    <xdr:sp macro="" textlink="">
      <xdr:nvSpPr>
        <xdr:cNvPr id="119" name="フローチャート : 判断 118"/>
        <xdr:cNvSpPr/>
      </xdr:nvSpPr>
      <xdr:spPr>
        <a:xfrm>
          <a:off x="4584700" y="9268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133414</xdr:rowOff>
    </xdr:from>
    <xdr:to>
      <xdr:col>5</xdr:col>
      <xdr:colOff>358775</xdr:colOff>
      <xdr:row>56</xdr:row>
      <xdr:rowOff>58738</xdr:rowOff>
    </xdr:to>
    <xdr:cxnSp macro="">
      <xdr:nvCxnSpPr>
        <xdr:cNvPr id="120" name="直線コネクタ 119"/>
        <xdr:cNvCxnSpPr/>
      </xdr:nvCxnSpPr>
      <xdr:spPr>
        <a:xfrm flipV="1">
          <a:off x="2908300" y="9563164"/>
          <a:ext cx="889000" cy="9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53</xdr:row>
      <xdr:rowOff>63602</xdr:rowOff>
    </xdr:from>
    <xdr:to>
      <xdr:col>5</xdr:col>
      <xdr:colOff>409575</xdr:colOff>
      <xdr:row>53</xdr:row>
      <xdr:rowOff>165202</xdr:rowOff>
    </xdr:to>
    <xdr:sp macro="" textlink="">
      <xdr:nvSpPr>
        <xdr:cNvPr id="121" name="フローチャート : 判断 120"/>
        <xdr:cNvSpPr/>
      </xdr:nvSpPr>
      <xdr:spPr>
        <a:xfrm>
          <a:off x="3746500" y="915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10279</xdr:rowOff>
    </xdr:from>
    <xdr:ext cx="534377" cy="259045"/>
    <xdr:sp macro="" textlink="">
      <xdr:nvSpPr>
        <xdr:cNvPr id="122" name="テキスト ボックス 121"/>
        <xdr:cNvSpPr txBox="1"/>
      </xdr:nvSpPr>
      <xdr:spPr>
        <a:xfrm>
          <a:off x="3530111" y="892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55,164</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50698</xdr:rowOff>
    </xdr:from>
    <xdr:to>
      <xdr:col>4</xdr:col>
      <xdr:colOff>155575</xdr:colOff>
      <xdr:row>56</xdr:row>
      <xdr:rowOff>58738</xdr:rowOff>
    </xdr:to>
    <xdr:cxnSp macro="">
      <xdr:nvCxnSpPr>
        <xdr:cNvPr id="123" name="直線コネクタ 122"/>
        <xdr:cNvCxnSpPr/>
      </xdr:nvCxnSpPr>
      <xdr:spPr>
        <a:xfrm>
          <a:off x="2019300" y="9651898"/>
          <a:ext cx="889000" cy="8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18529</xdr:rowOff>
    </xdr:from>
    <xdr:to>
      <xdr:col>4</xdr:col>
      <xdr:colOff>206375</xdr:colOff>
      <xdr:row>54</xdr:row>
      <xdr:rowOff>120129</xdr:rowOff>
    </xdr:to>
    <xdr:sp macro="" textlink="">
      <xdr:nvSpPr>
        <xdr:cNvPr id="124" name="フローチャート : 判断 123"/>
        <xdr:cNvSpPr/>
      </xdr:nvSpPr>
      <xdr:spPr>
        <a:xfrm>
          <a:off x="2857500" y="92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136656</xdr:rowOff>
    </xdr:from>
    <xdr:ext cx="534377" cy="259045"/>
    <xdr:sp macro="" textlink="">
      <xdr:nvSpPr>
        <xdr:cNvPr id="125" name="テキスト ボックス 124"/>
        <xdr:cNvSpPr txBox="1"/>
      </xdr:nvSpPr>
      <xdr:spPr>
        <a:xfrm>
          <a:off x="2641111" y="905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51,847</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44793</xdr:rowOff>
    </xdr:from>
    <xdr:to>
      <xdr:col>2</xdr:col>
      <xdr:colOff>638175</xdr:colOff>
      <xdr:row>56</xdr:row>
      <xdr:rowOff>50698</xdr:rowOff>
    </xdr:to>
    <xdr:cxnSp macro="">
      <xdr:nvCxnSpPr>
        <xdr:cNvPr id="126" name="直線コネクタ 125"/>
        <xdr:cNvCxnSpPr/>
      </xdr:nvCxnSpPr>
      <xdr:spPr>
        <a:xfrm>
          <a:off x="1130300" y="9645993"/>
          <a:ext cx="8890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117437</xdr:rowOff>
    </xdr:from>
    <xdr:to>
      <xdr:col>3</xdr:col>
      <xdr:colOff>3175</xdr:colOff>
      <xdr:row>55</xdr:row>
      <xdr:rowOff>47587</xdr:rowOff>
    </xdr:to>
    <xdr:sp macro="" textlink="">
      <xdr:nvSpPr>
        <xdr:cNvPr id="127" name="フローチャート : 判断 126"/>
        <xdr:cNvSpPr/>
      </xdr:nvSpPr>
      <xdr:spPr>
        <a:xfrm>
          <a:off x="1968500" y="937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64114</xdr:rowOff>
    </xdr:from>
    <xdr:ext cx="534377" cy="259045"/>
    <xdr:sp macro="" textlink="">
      <xdr:nvSpPr>
        <xdr:cNvPr id="128" name="テキスト ボックス 127"/>
        <xdr:cNvSpPr txBox="1"/>
      </xdr:nvSpPr>
      <xdr:spPr>
        <a:xfrm>
          <a:off x="1752111" y="915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36437</xdr:rowOff>
    </xdr:from>
    <xdr:to>
      <xdr:col>1</xdr:col>
      <xdr:colOff>485775</xdr:colOff>
      <xdr:row>54</xdr:row>
      <xdr:rowOff>138037</xdr:rowOff>
    </xdr:to>
    <xdr:sp macro="" textlink="">
      <xdr:nvSpPr>
        <xdr:cNvPr id="129" name="フローチャート : 判断 128"/>
        <xdr:cNvSpPr/>
      </xdr:nvSpPr>
      <xdr:spPr>
        <a:xfrm>
          <a:off x="1079500" y="929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154564</xdr:rowOff>
    </xdr:from>
    <xdr:ext cx="534377" cy="259045"/>
    <xdr:sp macro="" textlink="">
      <xdr:nvSpPr>
        <xdr:cNvPr id="130" name="テキスト ボックス 129"/>
        <xdr:cNvSpPr txBox="1"/>
      </xdr:nvSpPr>
      <xdr:spPr>
        <a:xfrm>
          <a:off x="863111" y="906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159118</xdr:rowOff>
    </xdr:from>
    <xdr:to>
      <xdr:col>6</xdr:col>
      <xdr:colOff>561975</xdr:colOff>
      <xdr:row>56</xdr:row>
      <xdr:rowOff>89268</xdr:rowOff>
    </xdr:to>
    <xdr:sp macro="" textlink="">
      <xdr:nvSpPr>
        <xdr:cNvPr id="136" name="円/楕円 135"/>
        <xdr:cNvSpPr/>
      </xdr:nvSpPr>
      <xdr:spPr>
        <a:xfrm>
          <a:off x="4584700" y="958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137545</xdr:rowOff>
    </xdr:from>
    <xdr:ext cx="534377" cy="259045"/>
    <xdr:sp macro="" textlink="">
      <xdr:nvSpPr>
        <xdr:cNvPr id="137" name="物件費該当値テキスト"/>
        <xdr:cNvSpPr txBox="1"/>
      </xdr:nvSpPr>
      <xdr:spPr>
        <a:xfrm>
          <a:off x="4686300" y="956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43,657</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82614</xdr:rowOff>
    </xdr:from>
    <xdr:to>
      <xdr:col>5</xdr:col>
      <xdr:colOff>409575</xdr:colOff>
      <xdr:row>56</xdr:row>
      <xdr:rowOff>12764</xdr:rowOff>
    </xdr:to>
    <xdr:sp macro="" textlink="">
      <xdr:nvSpPr>
        <xdr:cNvPr id="138" name="円/楕円 137"/>
        <xdr:cNvSpPr/>
      </xdr:nvSpPr>
      <xdr:spPr>
        <a:xfrm>
          <a:off x="3746500" y="951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3891</xdr:rowOff>
    </xdr:from>
    <xdr:ext cx="534377" cy="259045"/>
    <xdr:sp macro="" textlink="">
      <xdr:nvSpPr>
        <xdr:cNvPr id="139" name="テキスト ボックス 138"/>
        <xdr:cNvSpPr txBox="1"/>
      </xdr:nvSpPr>
      <xdr:spPr>
        <a:xfrm>
          <a:off x="3530111" y="960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45,665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7938</xdr:rowOff>
    </xdr:from>
    <xdr:to>
      <xdr:col>4</xdr:col>
      <xdr:colOff>206375</xdr:colOff>
      <xdr:row>56</xdr:row>
      <xdr:rowOff>109538</xdr:rowOff>
    </xdr:to>
    <xdr:sp macro="" textlink="">
      <xdr:nvSpPr>
        <xdr:cNvPr id="140" name="円/楕円 139"/>
        <xdr:cNvSpPr/>
      </xdr:nvSpPr>
      <xdr:spPr>
        <a:xfrm>
          <a:off x="2857500" y="960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100665</xdr:rowOff>
    </xdr:from>
    <xdr:ext cx="534377" cy="259045"/>
    <xdr:sp macro="" textlink="">
      <xdr:nvSpPr>
        <xdr:cNvPr id="141" name="テキスト ボックス 140"/>
        <xdr:cNvSpPr txBox="1"/>
      </xdr:nvSpPr>
      <xdr:spPr>
        <a:xfrm>
          <a:off x="2641111" y="970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43,125</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171348</xdr:rowOff>
    </xdr:from>
    <xdr:to>
      <xdr:col>3</xdr:col>
      <xdr:colOff>3175</xdr:colOff>
      <xdr:row>56</xdr:row>
      <xdr:rowOff>101498</xdr:rowOff>
    </xdr:to>
    <xdr:sp macro="" textlink="">
      <xdr:nvSpPr>
        <xdr:cNvPr id="142" name="円/楕円 141"/>
        <xdr:cNvSpPr/>
      </xdr:nvSpPr>
      <xdr:spPr>
        <a:xfrm>
          <a:off x="1968500" y="960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92625</xdr:rowOff>
    </xdr:from>
    <xdr:ext cx="534377" cy="259045"/>
    <xdr:sp macro="" textlink="">
      <xdr:nvSpPr>
        <xdr:cNvPr id="143" name="テキスト ボックス 142"/>
        <xdr:cNvSpPr txBox="1"/>
      </xdr:nvSpPr>
      <xdr:spPr>
        <a:xfrm>
          <a:off x="1752111" y="969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43,336</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165443</xdr:rowOff>
    </xdr:from>
    <xdr:to>
      <xdr:col>1</xdr:col>
      <xdr:colOff>485775</xdr:colOff>
      <xdr:row>56</xdr:row>
      <xdr:rowOff>95593</xdr:rowOff>
    </xdr:to>
    <xdr:sp macro="" textlink="">
      <xdr:nvSpPr>
        <xdr:cNvPr id="144" name="円/楕円 143"/>
        <xdr:cNvSpPr/>
      </xdr:nvSpPr>
      <xdr:spPr>
        <a:xfrm>
          <a:off x="1079500" y="959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86720</xdr:rowOff>
    </xdr:from>
    <xdr:ext cx="534377" cy="259045"/>
    <xdr:sp macro="" textlink="">
      <xdr:nvSpPr>
        <xdr:cNvPr id="145" name="テキスト ボックス 144"/>
        <xdr:cNvSpPr txBox="1"/>
      </xdr:nvSpPr>
      <xdr:spPr>
        <a:xfrm>
          <a:off x="863111" y="968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43,491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9" name="テキスト ボックス 158"/>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1" name="テキスト ボックス 160"/>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3" name="テキスト ボックス 162"/>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5" name="テキスト ボックス 164"/>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9724</xdr:rowOff>
    </xdr:from>
    <xdr:to>
      <xdr:col>6</xdr:col>
      <xdr:colOff>510540</xdr:colOff>
      <xdr:row>78</xdr:row>
      <xdr:rowOff>97899</xdr:rowOff>
    </xdr:to>
    <xdr:cxnSp macro="">
      <xdr:nvCxnSpPr>
        <xdr:cNvPr id="171" name="直線コネクタ 170"/>
        <xdr:cNvCxnSpPr/>
      </xdr:nvCxnSpPr>
      <xdr:spPr>
        <a:xfrm flipV="1">
          <a:off x="4633595" y="12182674"/>
          <a:ext cx="1270" cy="128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101726</xdr:rowOff>
    </xdr:from>
    <xdr:ext cx="469744" cy="259045"/>
    <xdr:sp macro="" textlink="">
      <xdr:nvSpPr>
        <xdr:cNvPr id="172" name="維持補修費最小値テキスト"/>
        <xdr:cNvSpPr txBox="1"/>
      </xdr:nvSpPr>
      <xdr:spPr>
        <a:xfrm>
          <a:off x="4686300" y="1347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1,056</a:t>
          </a:r>
          <a:endParaRPr kumimoji="1" lang="ja-JP" altLang="en-US" sz="1000" b="1">
            <a:latin typeface="ＭＳ Ｐゴシック"/>
          </a:endParaRPr>
        </a:p>
      </xdr:txBody>
    </xdr:sp>
    <xdr:clientData/>
  </xdr:oneCellAnchor>
  <xdr:twoCellAnchor>
    <xdr:from>
      <xdr:col>6</xdr:col>
      <xdr:colOff>422275</xdr:colOff>
      <xdr:row>78</xdr:row>
      <xdr:rowOff>97899</xdr:rowOff>
    </xdr:from>
    <xdr:to>
      <xdr:col>6</xdr:col>
      <xdr:colOff>600075</xdr:colOff>
      <xdr:row>78</xdr:row>
      <xdr:rowOff>97899</xdr:rowOff>
    </xdr:to>
    <xdr:cxnSp macro="">
      <xdr:nvCxnSpPr>
        <xdr:cNvPr id="173" name="直線コネクタ 172"/>
        <xdr:cNvCxnSpPr/>
      </xdr:nvCxnSpPr>
      <xdr:spPr>
        <a:xfrm>
          <a:off x="4546600" y="13470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127851</xdr:rowOff>
    </xdr:from>
    <xdr:ext cx="469744" cy="259045"/>
    <xdr:sp macro="" textlink="">
      <xdr:nvSpPr>
        <xdr:cNvPr id="174" name="維持補修費最大値テキスト"/>
        <xdr:cNvSpPr txBox="1"/>
      </xdr:nvSpPr>
      <xdr:spPr>
        <a:xfrm>
          <a:off x="4686300" y="1195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8,946</a:t>
          </a:r>
          <a:endParaRPr kumimoji="1" lang="ja-JP" altLang="en-US" sz="1000" b="1">
            <a:latin typeface="ＭＳ Ｐゴシック"/>
          </a:endParaRPr>
        </a:p>
      </xdr:txBody>
    </xdr:sp>
    <xdr:clientData/>
  </xdr:oneCellAnchor>
  <xdr:twoCellAnchor>
    <xdr:from>
      <xdr:col>6</xdr:col>
      <xdr:colOff>422275</xdr:colOff>
      <xdr:row>71</xdr:row>
      <xdr:rowOff>9724</xdr:rowOff>
    </xdr:from>
    <xdr:to>
      <xdr:col>6</xdr:col>
      <xdr:colOff>600075</xdr:colOff>
      <xdr:row>71</xdr:row>
      <xdr:rowOff>9724</xdr:rowOff>
    </xdr:to>
    <xdr:cxnSp macro="">
      <xdr:nvCxnSpPr>
        <xdr:cNvPr id="175" name="直線コネクタ 174"/>
        <xdr:cNvCxnSpPr/>
      </xdr:nvCxnSpPr>
      <xdr:spPr>
        <a:xfrm>
          <a:off x="4546600" y="12182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147701</xdr:rowOff>
    </xdr:from>
    <xdr:to>
      <xdr:col>6</xdr:col>
      <xdr:colOff>511175</xdr:colOff>
      <xdr:row>77</xdr:row>
      <xdr:rowOff>87449</xdr:rowOff>
    </xdr:to>
    <xdr:cxnSp macro="">
      <xdr:nvCxnSpPr>
        <xdr:cNvPr id="176" name="直線コネクタ 175"/>
        <xdr:cNvCxnSpPr/>
      </xdr:nvCxnSpPr>
      <xdr:spPr>
        <a:xfrm>
          <a:off x="3797300" y="13177901"/>
          <a:ext cx="838200" cy="11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253</xdr:rowOff>
    </xdr:from>
    <xdr:ext cx="469744" cy="259045"/>
    <xdr:sp macro="" textlink="">
      <xdr:nvSpPr>
        <xdr:cNvPr id="177" name="維持補修費平均値テキスト"/>
        <xdr:cNvSpPr txBox="1"/>
      </xdr:nvSpPr>
      <xdr:spPr>
        <a:xfrm>
          <a:off x="4686300" y="128590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3,583</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148827</xdr:rowOff>
    </xdr:from>
    <xdr:to>
      <xdr:col>6</xdr:col>
      <xdr:colOff>561975</xdr:colOff>
      <xdr:row>76</xdr:row>
      <xdr:rowOff>78977</xdr:rowOff>
    </xdr:to>
    <xdr:sp macro="" textlink="">
      <xdr:nvSpPr>
        <xdr:cNvPr id="178" name="フローチャート : 判断 177"/>
        <xdr:cNvSpPr/>
      </xdr:nvSpPr>
      <xdr:spPr>
        <a:xfrm>
          <a:off x="4584700" y="1300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147701</xdr:rowOff>
    </xdr:from>
    <xdr:to>
      <xdr:col>5</xdr:col>
      <xdr:colOff>358775</xdr:colOff>
      <xdr:row>77</xdr:row>
      <xdr:rowOff>78631</xdr:rowOff>
    </xdr:to>
    <xdr:cxnSp macro="">
      <xdr:nvCxnSpPr>
        <xdr:cNvPr id="179" name="直線コネクタ 178"/>
        <xdr:cNvCxnSpPr/>
      </xdr:nvCxnSpPr>
      <xdr:spPr>
        <a:xfrm flipV="1">
          <a:off x="2908300" y="13177901"/>
          <a:ext cx="889000" cy="10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168094</xdr:rowOff>
    </xdr:from>
    <xdr:to>
      <xdr:col>5</xdr:col>
      <xdr:colOff>409575</xdr:colOff>
      <xdr:row>76</xdr:row>
      <xdr:rowOff>98244</xdr:rowOff>
    </xdr:to>
    <xdr:sp macro="" textlink="">
      <xdr:nvSpPr>
        <xdr:cNvPr id="180" name="フローチャート : 判断 179"/>
        <xdr:cNvSpPr/>
      </xdr:nvSpPr>
      <xdr:spPr>
        <a:xfrm>
          <a:off x="3746500" y="130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114771</xdr:rowOff>
    </xdr:from>
    <xdr:ext cx="469744" cy="259045"/>
    <xdr:sp macro="" textlink="">
      <xdr:nvSpPr>
        <xdr:cNvPr id="181" name="テキスト ボックス 180"/>
        <xdr:cNvSpPr txBox="1"/>
      </xdr:nvSpPr>
      <xdr:spPr>
        <a:xfrm>
          <a:off x="3562427" y="1280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78631</xdr:rowOff>
    </xdr:from>
    <xdr:to>
      <xdr:col>4</xdr:col>
      <xdr:colOff>155575</xdr:colOff>
      <xdr:row>77</xdr:row>
      <xdr:rowOff>100349</xdr:rowOff>
    </xdr:to>
    <xdr:cxnSp macro="">
      <xdr:nvCxnSpPr>
        <xdr:cNvPr id="182" name="直線コネクタ 181"/>
        <xdr:cNvCxnSpPr/>
      </xdr:nvCxnSpPr>
      <xdr:spPr>
        <a:xfrm flipV="1">
          <a:off x="2019300" y="13280281"/>
          <a:ext cx="889000" cy="2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5297</xdr:rowOff>
    </xdr:from>
    <xdr:to>
      <xdr:col>4</xdr:col>
      <xdr:colOff>206375</xdr:colOff>
      <xdr:row>76</xdr:row>
      <xdr:rowOff>106897</xdr:rowOff>
    </xdr:to>
    <xdr:sp macro="" textlink="">
      <xdr:nvSpPr>
        <xdr:cNvPr id="183" name="フローチャート : 判断 182"/>
        <xdr:cNvSpPr/>
      </xdr:nvSpPr>
      <xdr:spPr>
        <a:xfrm>
          <a:off x="2857500" y="1303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123424</xdr:rowOff>
    </xdr:from>
    <xdr:ext cx="469744" cy="259045"/>
    <xdr:sp macro="" textlink="">
      <xdr:nvSpPr>
        <xdr:cNvPr id="184" name="テキスト ボックス 183"/>
        <xdr:cNvSpPr txBox="1"/>
      </xdr:nvSpPr>
      <xdr:spPr>
        <a:xfrm>
          <a:off x="2673427" y="1281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129412</xdr:rowOff>
    </xdr:from>
    <xdr:to>
      <xdr:col>2</xdr:col>
      <xdr:colOff>638175</xdr:colOff>
      <xdr:row>77</xdr:row>
      <xdr:rowOff>100349</xdr:rowOff>
    </xdr:to>
    <xdr:cxnSp macro="">
      <xdr:nvCxnSpPr>
        <xdr:cNvPr id="185" name="直線コネクタ 184"/>
        <xdr:cNvCxnSpPr/>
      </xdr:nvCxnSpPr>
      <xdr:spPr>
        <a:xfrm>
          <a:off x="1130300" y="13159612"/>
          <a:ext cx="889000" cy="14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12646</xdr:rowOff>
    </xdr:from>
    <xdr:to>
      <xdr:col>3</xdr:col>
      <xdr:colOff>3175</xdr:colOff>
      <xdr:row>76</xdr:row>
      <xdr:rowOff>114246</xdr:rowOff>
    </xdr:to>
    <xdr:sp macro="" textlink="">
      <xdr:nvSpPr>
        <xdr:cNvPr id="186" name="フローチャート : 判断 185"/>
        <xdr:cNvSpPr/>
      </xdr:nvSpPr>
      <xdr:spPr>
        <a:xfrm>
          <a:off x="1968500" y="1304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130773</xdr:rowOff>
    </xdr:from>
    <xdr:ext cx="469744" cy="259045"/>
    <xdr:sp macro="" textlink="">
      <xdr:nvSpPr>
        <xdr:cNvPr id="187" name="テキスト ボックス 186"/>
        <xdr:cNvSpPr txBox="1"/>
      </xdr:nvSpPr>
      <xdr:spPr>
        <a:xfrm>
          <a:off x="1784427" y="1281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1378</xdr:rowOff>
    </xdr:from>
    <xdr:to>
      <xdr:col>1</xdr:col>
      <xdr:colOff>485775</xdr:colOff>
      <xdr:row>76</xdr:row>
      <xdr:rowOff>102978</xdr:rowOff>
    </xdr:to>
    <xdr:sp macro="" textlink="">
      <xdr:nvSpPr>
        <xdr:cNvPr id="188" name="フローチャート : 判断 187"/>
        <xdr:cNvSpPr/>
      </xdr:nvSpPr>
      <xdr:spPr>
        <a:xfrm>
          <a:off x="1079500" y="13031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119506</xdr:rowOff>
    </xdr:from>
    <xdr:ext cx="469744" cy="259045"/>
    <xdr:sp macro="" textlink="">
      <xdr:nvSpPr>
        <xdr:cNvPr id="189" name="テキスト ボックス 188"/>
        <xdr:cNvSpPr txBox="1"/>
      </xdr:nvSpPr>
      <xdr:spPr>
        <a:xfrm>
          <a:off x="895427" y="12806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36649</xdr:rowOff>
    </xdr:from>
    <xdr:to>
      <xdr:col>6</xdr:col>
      <xdr:colOff>561975</xdr:colOff>
      <xdr:row>77</xdr:row>
      <xdr:rowOff>138249</xdr:rowOff>
    </xdr:to>
    <xdr:sp macro="" textlink="">
      <xdr:nvSpPr>
        <xdr:cNvPr id="195" name="円/楕円 194"/>
        <xdr:cNvSpPr/>
      </xdr:nvSpPr>
      <xdr:spPr>
        <a:xfrm>
          <a:off x="4584700" y="1323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15076</xdr:rowOff>
    </xdr:from>
    <xdr:ext cx="469744" cy="259045"/>
    <xdr:sp macro="" textlink="">
      <xdr:nvSpPr>
        <xdr:cNvPr id="196" name="維持補修費該当値テキスト"/>
        <xdr:cNvSpPr txBox="1"/>
      </xdr:nvSpPr>
      <xdr:spPr>
        <a:xfrm>
          <a:off x="4686300" y="1321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96901</xdr:rowOff>
    </xdr:from>
    <xdr:to>
      <xdr:col>5</xdr:col>
      <xdr:colOff>409575</xdr:colOff>
      <xdr:row>77</xdr:row>
      <xdr:rowOff>27051</xdr:rowOff>
    </xdr:to>
    <xdr:sp macro="" textlink="">
      <xdr:nvSpPr>
        <xdr:cNvPr id="197" name="円/楕円 196"/>
        <xdr:cNvSpPr/>
      </xdr:nvSpPr>
      <xdr:spPr>
        <a:xfrm>
          <a:off x="3746500" y="1312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18178</xdr:rowOff>
    </xdr:from>
    <xdr:ext cx="469744" cy="259045"/>
    <xdr:sp macro="" textlink="">
      <xdr:nvSpPr>
        <xdr:cNvPr id="198" name="テキスト ボックス 197"/>
        <xdr:cNvSpPr txBox="1"/>
      </xdr:nvSpPr>
      <xdr:spPr>
        <a:xfrm>
          <a:off x="3562427" y="13219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27831</xdr:rowOff>
    </xdr:from>
    <xdr:to>
      <xdr:col>4</xdr:col>
      <xdr:colOff>206375</xdr:colOff>
      <xdr:row>77</xdr:row>
      <xdr:rowOff>129431</xdr:rowOff>
    </xdr:to>
    <xdr:sp macro="" textlink="">
      <xdr:nvSpPr>
        <xdr:cNvPr id="199" name="円/楕円 198"/>
        <xdr:cNvSpPr/>
      </xdr:nvSpPr>
      <xdr:spPr>
        <a:xfrm>
          <a:off x="2857500" y="1322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120558</xdr:rowOff>
    </xdr:from>
    <xdr:ext cx="469744" cy="259045"/>
    <xdr:sp macro="" textlink="">
      <xdr:nvSpPr>
        <xdr:cNvPr id="200" name="テキスト ボックス 199"/>
        <xdr:cNvSpPr txBox="1"/>
      </xdr:nvSpPr>
      <xdr:spPr>
        <a:xfrm>
          <a:off x="2673427" y="13322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49549</xdr:rowOff>
    </xdr:from>
    <xdr:to>
      <xdr:col>3</xdr:col>
      <xdr:colOff>3175</xdr:colOff>
      <xdr:row>77</xdr:row>
      <xdr:rowOff>151149</xdr:rowOff>
    </xdr:to>
    <xdr:sp macro="" textlink="">
      <xdr:nvSpPr>
        <xdr:cNvPr id="201" name="円/楕円 200"/>
        <xdr:cNvSpPr/>
      </xdr:nvSpPr>
      <xdr:spPr>
        <a:xfrm>
          <a:off x="1968500" y="1325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142276</xdr:rowOff>
    </xdr:from>
    <xdr:ext cx="469744" cy="259045"/>
    <xdr:sp macro="" textlink="">
      <xdr:nvSpPr>
        <xdr:cNvPr id="202" name="テキスト ボックス 201"/>
        <xdr:cNvSpPr txBox="1"/>
      </xdr:nvSpPr>
      <xdr:spPr>
        <a:xfrm>
          <a:off x="1784427" y="13343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2,091</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78612</xdr:rowOff>
    </xdr:from>
    <xdr:to>
      <xdr:col>1</xdr:col>
      <xdr:colOff>485775</xdr:colOff>
      <xdr:row>77</xdr:row>
      <xdr:rowOff>8762</xdr:rowOff>
    </xdr:to>
    <xdr:sp macro="" textlink="">
      <xdr:nvSpPr>
        <xdr:cNvPr id="203" name="円/楕円 202"/>
        <xdr:cNvSpPr/>
      </xdr:nvSpPr>
      <xdr:spPr>
        <a:xfrm>
          <a:off x="1079500" y="1310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171339</xdr:rowOff>
    </xdr:from>
    <xdr:ext cx="469744" cy="259045"/>
    <xdr:sp macro="" textlink="">
      <xdr:nvSpPr>
        <xdr:cNvPr id="204" name="テキスト ボックス 203"/>
        <xdr:cNvSpPr txBox="1"/>
      </xdr:nvSpPr>
      <xdr:spPr>
        <a:xfrm>
          <a:off x="895427" y="1320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62052</xdr:rowOff>
    </xdr:from>
    <xdr:to>
      <xdr:col>6</xdr:col>
      <xdr:colOff>510540</xdr:colOff>
      <xdr:row>97</xdr:row>
      <xdr:rowOff>136519</xdr:rowOff>
    </xdr:to>
    <xdr:cxnSp macro="">
      <xdr:nvCxnSpPr>
        <xdr:cNvPr id="229" name="直線コネクタ 228"/>
        <xdr:cNvCxnSpPr/>
      </xdr:nvCxnSpPr>
      <xdr:spPr>
        <a:xfrm flipV="1">
          <a:off x="4633595" y="15664002"/>
          <a:ext cx="1270" cy="1103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140346</xdr:rowOff>
    </xdr:from>
    <xdr:ext cx="534377" cy="259045"/>
    <xdr:sp macro="" textlink="">
      <xdr:nvSpPr>
        <xdr:cNvPr id="230" name="扶助費最小値テキスト"/>
        <xdr:cNvSpPr txBox="1"/>
      </xdr:nvSpPr>
      <xdr:spPr>
        <a:xfrm>
          <a:off x="4686300" y="1677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73,167</a:t>
          </a:r>
          <a:endParaRPr kumimoji="1" lang="ja-JP" altLang="en-US" sz="1000" b="1">
            <a:latin typeface="ＭＳ Ｐゴシック"/>
          </a:endParaRPr>
        </a:p>
      </xdr:txBody>
    </xdr:sp>
    <xdr:clientData/>
  </xdr:oneCellAnchor>
  <xdr:twoCellAnchor>
    <xdr:from>
      <xdr:col>6</xdr:col>
      <xdr:colOff>422275</xdr:colOff>
      <xdr:row>97</xdr:row>
      <xdr:rowOff>136519</xdr:rowOff>
    </xdr:from>
    <xdr:to>
      <xdr:col>6</xdr:col>
      <xdr:colOff>600075</xdr:colOff>
      <xdr:row>97</xdr:row>
      <xdr:rowOff>136519</xdr:rowOff>
    </xdr:to>
    <xdr:cxnSp macro="">
      <xdr:nvCxnSpPr>
        <xdr:cNvPr id="231" name="直線コネクタ 230"/>
        <xdr:cNvCxnSpPr/>
      </xdr:nvCxnSpPr>
      <xdr:spPr>
        <a:xfrm>
          <a:off x="4546600" y="16767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8729</xdr:rowOff>
    </xdr:from>
    <xdr:ext cx="599010" cy="259045"/>
    <xdr:sp macro="" textlink="">
      <xdr:nvSpPr>
        <xdr:cNvPr id="232" name="扶助費最大値テキスト"/>
        <xdr:cNvSpPr txBox="1"/>
      </xdr:nvSpPr>
      <xdr:spPr>
        <a:xfrm>
          <a:off x="4686300" y="1543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131,076</a:t>
          </a:r>
          <a:endParaRPr kumimoji="1" lang="ja-JP" altLang="en-US" sz="1000" b="1">
            <a:latin typeface="ＭＳ Ｐゴシック"/>
          </a:endParaRPr>
        </a:p>
      </xdr:txBody>
    </xdr:sp>
    <xdr:clientData/>
  </xdr:oneCellAnchor>
  <xdr:twoCellAnchor>
    <xdr:from>
      <xdr:col>6</xdr:col>
      <xdr:colOff>422275</xdr:colOff>
      <xdr:row>91</xdr:row>
      <xdr:rowOff>62052</xdr:rowOff>
    </xdr:from>
    <xdr:to>
      <xdr:col>6</xdr:col>
      <xdr:colOff>600075</xdr:colOff>
      <xdr:row>91</xdr:row>
      <xdr:rowOff>62052</xdr:rowOff>
    </xdr:to>
    <xdr:cxnSp macro="">
      <xdr:nvCxnSpPr>
        <xdr:cNvPr id="233" name="直線コネクタ 232"/>
        <xdr:cNvCxnSpPr/>
      </xdr:nvCxnSpPr>
      <xdr:spPr>
        <a:xfrm>
          <a:off x="4546600" y="15664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157607</xdr:rowOff>
    </xdr:from>
    <xdr:to>
      <xdr:col>6</xdr:col>
      <xdr:colOff>511175</xdr:colOff>
      <xdr:row>94</xdr:row>
      <xdr:rowOff>101009</xdr:rowOff>
    </xdr:to>
    <xdr:cxnSp macro="">
      <xdr:nvCxnSpPr>
        <xdr:cNvPr id="234" name="直線コネクタ 233"/>
        <xdr:cNvCxnSpPr/>
      </xdr:nvCxnSpPr>
      <xdr:spPr>
        <a:xfrm flipV="1">
          <a:off x="3797300" y="16102457"/>
          <a:ext cx="838200" cy="11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85901</xdr:rowOff>
    </xdr:from>
    <xdr:ext cx="534377" cy="259045"/>
    <xdr:sp macro="" textlink="">
      <xdr:nvSpPr>
        <xdr:cNvPr id="235" name="扶助費平均値テキスト"/>
        <xdr:cNvSpPr txBox="1"/>
      </xdr:nvSpPr>
      <xdr:spPr>
        <a:xfrm>
          <a:off x="4686300" y="16202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99,025</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107474</xdr:rowOff>
    </xdr:from>
    <xdr:to>
      <xdr:col>6</xdr:col>
      <xdr:colOff>561975</xdr:colOff>
      <xdr:row>95</xdr:row>
      <xdr:rowOff>37624</xdr:rowOff>
    </xdr:to>
    <xdr:sp macro="" textlink="">
      <xdr:nvSpPr>
        <xdr:cNvPr id="236" name="フローチャート : 判断 235"/>
        <xdr:cNvSpPr/>
      </xdr:nvSpPr>
      <xdr:spPr>
        <a:xfrm>
          <a:off x="4584700" y="162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101009</xdr:rowOff>
    </xdr:from>
    <xdr:to>
      <xdr:col>5</xdr:col>
      <xdr:colOff>358775</xdr:colOff>
      <xdr:row>95</xdr:row>
      <xdr:rowOff>51555</xdr:rowOff>
    </xdr:to>
    <xdr:cxnSp macro="">
      <xdr:nvCxnSpPr>
        <xdr:cNvPr id="237" name="直線コネクタ 236"/>
        <xdr:cNvCxnSpPr/>
      </xdr:nvCxnSpPr>
      <xdr:spPr>
        <a:xfrm flipV="1">
          <a:off x="2908300" y="16217309"/>
          <a:ext cx="889000" cy="1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148737</xdr:rowOff>
    </xdr:from>
    <xdr:to>
      <xdr:col>5</xdr:col>
      <xdr:colOff>409575</xdr:colOff>
      <xdr:row>96</xdr:row>
      <xdr:rowOff>78887</xdr:rowOff>
    </xdr:to>
    <xdr:sp macro="" textlink="">
      <xdr:nvSpPr>
        <xdr:cNvPr id="238" name="フローチャート : 判断 237"/>
        <xdr:cNvSpPr/>
      </xdr:nvSpPr>
      <xdr:spPr>
        <a:xfrm>
          <a:off x="3746500" y="1643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70014</xdr:rowOff>
    </xdr:from>
    <xdr:ext cx="534377" cy="259045"/>
    <xdr:sp macro="" textlink="">
      <xdr:nvSpPr>
        <xdr:cNvPr id="239" name="テキスト ボックス 238"/>
        <xdr:cNvSpPr txBox="1"/>
      </xdr:nvSpPr>
      <xdr:spPr>
        <a:xfrm>
          <a:off x="3530111" y="1652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87,859</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51555</xdr:rowOff>
    </xdr:from>
    <xdr:to>
      <xdr:col>4</xdr:col>
      <xdr:colOff>155575</xdr:colOff>
      <xdr:row>95</xdr:row>
      <xdr:rowOff>111030</xdr:rowOff>
    </xdr:to>
    <xdr:cxnSp macro="">
      <xdr:nvCxnSpPr>
        <xdr:cNvPr id="240" name="直線コネクタ 239"/>
        <xdr:cNvCxnSpPr/>
      </xdr:nvCxnSpPr>
      <xdr:spPr>
        <a:xfrm flipV="1">
          <a:off x="2019300" y="16339305"/>
          <a:ext cx="889000" cy="59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77584</xdr:rowOff>
    </xdr:from>
    <xdr:to>
      <xdr:col>4</xdr:col>
      <xdr:colOff>206375</xdr:colOff>
      <xdr:row>97</xdr:row>
      <xdr:rowOff>7734</xdr:rowOff>
    </xdr:to>
    <xdr:sp macro="" textlink="">
      <xdr:nvSpPr>
        <xdr:cNvPr id="241" name="フローチャート : 判断 240"/>
        <xdr:cNvSpPr/>
      </xdr:nvSpPr>
      <xdr:spPr>
        <a:xfrm>
          <a:off x="2857500" y="165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170311</xdr:rowOff>
    </xdr:from>
    <xdr:ext cx="534377" cy="259045"/>
    <xdr:sp macro="" textlink="">
      <xdr:nvSpPr>
        <xdr:cNvPr id="242" name="テキスト ボックス 241"/>
        <xdr:cNvSpPr txBox="1"/>
      </xdr:nvSpPr>
      <xdr:spPr>
        <a:xfrm>
          <a:off x="2641111" y="1662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82,594</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111030</xdr:rowOff>
    </xdr:from>
    <xdr:to>
      <xdr:col>2</xdr:col>
      <xdr:colOff>638175</xdr:colOff>
      <xdr:row>95</xdr:row>
      <xdr:rowOff>111601</xdr:rowOff>
    </xdr:to>
    <xdr:cxnSp macro="">
      <xdr:nvCxnSpPr>
        <xdr:cNvPr id="243" name="直線コネクタ 242"/>
        <xdr:cNvCxnSpPr/>
      </xdr:nvCxnSpPr>
      <xdr:spPr>
        <a:xfrm flipV="1">
          <a:off x="1130300" y="16398780"/>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79966</xdr:rowOff>
    </xdr:from>
    <xdr:to>
      <xdr:col>3</xdr:col>
      <xdr:colOff>3175</xdr:colOff>
      <xdr:row>97</xdr:row>
      <xdr:rowOff>10116</xdr:rowOff>
    </xdr:to>
    <xdr:sp macro="" textlink="">
      <xdr:nvSpPr>
        <xdr:cNvPr id="244" name="フローチャート : 判断 243"/>
        <xdr:cNvSpPr/>
      </xdr:nvSpPr>
      <xdr:spPr>
        <a:xfrm>
          <a:off x="1968500" y="16539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1243</xdr:rowOff>
    </xdr:from>
    <xdr:ext cx="534377" cy="259045"/>
    <xdr:sp macro="" textlink="">
      <xdr:nvSpPr>
        <xdr:cNvPr id="245" name="テキスト ボックス 244"/>
        <xdr:cNvSpPr txBox="1"/>
      </xdr:nvSpPr>
      <xdr:spPr>
        <a:xfrm>
          <a:off x="1752111" y="1663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82,469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60686</xdr:rowOff>
    </xdr:from>
    <xdr:to>
      <xdr:col>1</xdr:col>
      <xdr:colOff>485775</xdr:colOff>
      <xdr:row>96</xdr:row>
      <xdr:rowOff>162286</xdr:rowOff>
    </xdr:to>
    <xdr:sp macro="" textlink="">
      <xdr:nvSpPr>
        <xdr:cNvPr id="246" name="フローチャート : 判断 245"/>
        <xdr:cNvSpPr/>
      </xdr:nvSpPr>
      <xdr:spPr>
        <a:xfrm>
          <a:off x="1079500" y="1651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153413</xdr:rowOff>
    </xdr:from>
    <xdr:ext cx="534377" cy="259045"/>
    <xdr:sp macro="" textlink="">
      <xdr:nvSpPr>
        <xdr:cNvPr id="247" name="テキスト ボックス 246"/>
        <xdr:cNvSpPr txBox="1"/>
      </xdr:nvSpPr>
      <xdr:spPr>
        <a:xfrm>
          <a:off x="863111" y="1661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83,481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106807</xdr:rowOff>
    </xdr:from>
    <xdr:to>
      <xdr:col>6</xdr:col>
      <xdr:colOff>561975</xdr:colOff>
      <xdr:row>94</xdr:row>
      <xdr:rowOff>36957</xdr:rowOff>
    </xdr:to>
    <xdr:sp macro="" textlink="">
      <xdr:nvSpPr>
        <xdr:cNvPr id="253" name="円/楕円 252"/>
        <xdr:cNvSpPr/>
      </xdr:nvSpPr>
      <xdr:spPr>
        <a:xfrm>
          <a:off x="4584700" y="1605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129684</xdr:rowOff>
    </xdr:from>
    <xdr:ext cx="599010" cy="259045"/>
    <xdr:sp macro="" textlink="">
      <xdr:nvSpPr>
        <xdr:cNvPr id="254" name="扶助費該当値テキスト"/>
        <xdr:cNvSpPr txBox="1"/>
      </xdr:nvSpPr>
      <xdr:spPr>
        <a:xfrm>
          <a:off x="4686300" y="15903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108,060</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50209</xdr:rowOff>
    </xdr:from>
    <xdr:to>
      <xdr:col>5</xdr:col>
      <xdr:colOff>409575</xdr:colOff>
      <xdr:row>94</xdr:row>
      <xdr:rowOff>151809</xdr:rowOff>
    </xdr:to>
    <xdr:sp macro="" textlink="">
      <xdr:nvSpPr>
        <xdr:cNvPr id="255" name="円/楕円 254"/>
        <xdr:cNvSpPr/>
      </xdr:nvSpPr>
      <xdr:spPr>
        <a:xfrm>
          <a:off x="3746500" y="1616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92</xdr:row>
      <xdr:rowOff>168336</xdr:rowOff>
    </xdr:from>
    <xdr:ext cx="599010" cy="259045"/>
    <xdr:sp macro="" textlink="">
      <xdr:nvSpPr>
        <xdr:cNvPr id="256" name="テキスト ボックス 255"/>
        <xdr:cNvSpPr txBox="1"/>
      </xdr:nvSpPr>
      <xdr:spPr>
        <a:xfrm>
          <a:off x="3497794" y="1594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102,031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755</xdr:rowOff>
    </xdr:from>
    <xdr:to>
      <xdr:col>4</xdr:col>
      <xdr:colOff>206375</xdr:colOff>
      <xdr:row>95</xdr:row>
      <xdr:rowOff>102355</xdr:rowOff>
    </xdr:to>
    <xdr:sp macro="" textlink="">
      <xdr:nvSpPr>
        <xdr:cNvPr id="257" name="円/楕円 256"/>
        <xdr:cNvSpPr/>
      </xdr:nvSpPr>
      <xdr:spPr>
        <a:xfrm>
          <a:off x="2857500" y="1628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118882</xdr:rowOff>
    </xdr:from>
    <xdr:ext cx="534377" cy="259045"/>
    <xdr:sp macro="" textlink="">
      <xdr:nvSpPr>
        <xdr:cNvPr id="258" name="テキスト ボックス 257"/>
        <xdr:cNvSpPr txBox="1"/>
      </xdr:nvSpPr>
      <xdr:spPr>
        <a:xfrm>
          <a:off x="2641111" y="1606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95,627</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60230</xdr:rowOff>
    </xdr:from>
    <xdr:to>
      <xdr:col>3</xdr:col>
      <xdr:colOff>3175</xdr:colOff>
      <xdr:row>95</xdr:row>
      <xdr:rowOff>161830</xdr:rowOff>
    </xdr:to>
    <xdr:sp macro="" textlink="">
      <xdr:nvSpPr>
        <xdr:cNvPr id="259" name="円/楕円 258"/>
        <xdr:cNvSpPr/>
      </xdr:nvSpPr>
      <xdr:spPr>
        <a:xfrm>
          <a:off x="1968500" y="1634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6907</xdr:rowOff>
    </xdr:from>
    <xdr:ext cx="534377" cy="259045"/>
    <xdr:sp macro="" textlink="">
      <xdr:nvSpPr>
        <xdr:cNvPr id="260" name="テキスト ボックス 259"/>
        <xdr:cNvSpPr txBox="1"/>
      </xdr:nvSpPr>
      <xdr:spPr>
        <a:xfrm>
          <a:off x="1752111" y="1612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92,505</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60801</xdr:rowOff>
    </xdr:from>
    <xdr:to>
      <xdr:col>1</xdr:col>
      <xdr:colOff>485775</xdr:colOff>
      <xdr:row>95</xdr:row>
      <xdr:rowOff>162401</xdr:rowOff>
    </xdr:to>
    <xdr:sp macro="" textlink="">
      <xdr:nvSpPr>
        <xdr:cNvPr id="261" name="円/楕円 260"/>
        <xdr:cNvSpPr/>
      </xdr:nvSpPr>
      <xdr:spPr>
        <a:xfrm>
          <a:off x="1079500" y="1634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7478</xdr:rowOff>
    </xdr:from>
    <xdr:ext cx="534377" cy="259045"/>
    <xdr:sp macro="" textlink="">
      <xdr:nvSpPr>
        <xdr:cNvPr id="262" name="テキスト ボックス 261"/>
        <xdr:cNvSpPr txBox="1"/>
      </xdr:nvSpPr>
      <xdr:spPr>
        <a:xfrm>
          <a:off x="863111" y="16123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92,475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25,715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5" name="テキスト ボックス 274"/>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85" name="テキスト ボックス 284"/>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147081</xdr:rowOff>
    </xdr:from>
    <xdr:to>
      <xdr:col>15</xdr:col>
      <xdr:colOff>180340</xdr:colOff>
      <xdr:row>38</xdr:row>
      <xdr:rowOff>101753</xdr:rowOff>
    </xdr:to>
    <xdr:cxnSp macro="">
      <xdr:nvCxnSpPr>
        <xdr:cNvPr id="289" name="直線コネクタ 288"/>
        <xdr:cNvCxnSpPr/>
      </xdr:nvCxnSpPr>
      <xdr:spPr>
        <a:xfrm flipV="1">
          <a:off x="10475595" y="5290581"/>
          <a:ext cx="1270" cy="1326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105580</xdr:rowOff>
    </xdr:from>
    <xdr:ext cx="534377" cy="259045"/>
    <xdr:sp macro="" textlink="">
      <xdr:nvSpPr>
        <xdr:cNvPr id="290" name="補助費等最小値テキスト"/>
        <xdr:cNvSpPr txBox="1"/>
      </xdr:nvSpPr>
      <xdr:spPr>
        <a:xfrm>
          <a:off x="10528300" y="662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15,162</a:t>
          </a:r>
          <a:endParaRPr kumimoji="1" lang="ja-JP" altLang="en-US" sz="1000" b="1">
            <a:latin typeface="ＭＳ Ｐゴシック"/>
          </a:endParaRPr>
        </a:p>
      </xdr:txBody>
    </xdr:sp>
    <xdr:clientData/>
  </xdr:oneCellAnchor>
  <xdr:twoCellAnchor>
    <xdr:from>
      <xdr:col>15</xdr:col>
      <xdr:colOff>92075</xdr:colOff>
      <xdr:row>38</xdr:row>
      <xdr:rowOff>101753</xdr:rowOff>
    </xdr:from>
    <xdr:to>
      <xdr:col>15</xdr:col>
      <xdr:colOff>269875</xdr:colOff>
      <xdr:row>38</xdr:row>
      <xdr:rowOff>101753</xdr:rowOff>
    </xdr:to>
    <xdr:cxnSp macro="">
      <xdr:nvCxnSpPr>
        <xdr:cNvPr id="291" name="直線コネクタ 290"/>
        <xdr:cNvCxnSpPr/>
      </xdr:nvCxnSpPr>
      <xdr:spPr>
        <a:xfrm>
          <a:off x="10388600" y="661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93758</xdr:rowOff>
    </xdr:from>
    <xdr:ext cx="534377" cy="259045"/>
    <xdr:sp macro="" textlink="">
      <xdr:nvSpPr>
        <xdr:cNvPr id="292" name="補助費等最大値テキスト"/>
        <xdr:cNvSpPr txBox="1"/>
      </xdr:nvSpPr>
      <xdr:spPr>
        <a:xfrm>
          <a:off x="10528300" y="506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55,774</a:t>
          </a:r>
          <a:endParaRPr kumimoji="1" lang="ja-JP" altLang="en-US" sz="1000" b="1">
            <a:latin typeface="ＭＳ Ｐゴシック"/>
          </a:endParaRPr>
        </a:p>
      </xdr:txBody>
    </xdr:sp>
    <xdr:clientData/>
  </xdr:oneCellAnchor>
  <xdr:twoCellAnchor>
    <xdr:from>
      <xdr:col>15</xdr:col>
      <xdr:colOff>92075</xdr:colOff>
      <xdr:row>30</xdr:row>
      <xdr:rowOff>147081</xdr:rowOff>
    </xdr:from>
    <xdr:to>
      <xdr:col>15</xdr:col>
      <xdr:colOff>269875</xdr:colOff>
      <xdr:row>30</xdr:row>
      <xdr:rowOff>147081</xdr:rowOff>
    </xdr:to>
    <xdr:cxnSp macro="">
      <xdr:nvCxnSpPr>
        <xdr:cNvPr id="293" name="直線コネクタ 292"/>
        <xdr:cNvCxnSpPr/>
      </xdr:nvCxnSpPr>
      <xdr:spPr>
        <a:xfrm>
          <a:off x="10388600" y="529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136989</xdr:rowOff>
    </xdr:from>
    <xdr:to>
      <xdr:col>15</xdr:col>
      <xdr:colOff>180975</xdr:colOff>
      <xdr:row>35</xdr:row>
      <xdr:rowOff>160731</xdr:rowOff>
    </xdr:to>
    <xdr:cxnSp macro="">
      <xdr:nvCxnSpPr>
        <xdr:cNvPr id="294" name="直線コネクタ 293"/>
        <xdr:cNvCxnSpPr/>
      </xdr:nvCxnSpPr>
      <xdr:spPr>
        <a:xfrm flipV="1">
          <a:off x="9639300" y="6137739"/>
          <a:ext cx="838200" cy="2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167947</xdr:rowOff>
    </xdr:from>
    <xdr:ext cx="534377" cy="259045"/>
    <xdr:sp macro="" textlink="">
      <xdr:nvSpPr>
        <xdr:cNvPr id="295" name="補助費等平均値テキスト"/>
        <xdr:cNvSpPr txBox="1"/>
      </xdr:nvSpPr>
      <xdr:spPr>
        <a:xfrm>
          <a:off x="10528300" y="5825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33,280</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145070</xdr:rowOff>
    </xdr:from>
    <xdr:to>
      <xdr:col>15</xdr:col>
      <xdr:colOff>231775</xdr:colOff>
      <xdr:row>35</xdr:row>
      <xdr:rowOff>75220</xdr:rowOff>
    </xdr:to>
    <xdr:sp macro="" textlink="">
      <xdr:nvSpPr>
        <xdr:cNvPr id="296" name="フローチャート : 判断 295"/>
        <xdr:cNvSpPr/>
      </xdr:nvSpPr>
      <xdr:spPr>
        <a:xfrm>
          <a:off x="10426700" y="597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137643</xdr:rowOff>
    </xdr:from>
    <xdr:to>
      <xdr:col>14</xdr:col>
      <xdr:colOff>28575</xdr:colOff>
      <xdr:row>35</xdr:row>
      <xdr:rowOff>160731</xdr:rowOff>
    </xdr:to>
    <xdr:cxnSp macro="">
      <xdr:nvCxnSpPr>
        <xdr:cNvPr id="297" name="直線コネクタ 296"/>
        <xdr:cNvCxnSpPr/>
      </xdr:nvCxnSpPr>
      <xdr:spPr>
        <a:xfrm>
          <a:off x="8750300" y="6138393"/>
          <a:ext cx="889000" cy="2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3175</xdr:rowOff>
    </xdr:from>
    <xdr:to>
      <xdr:col>14</xdr:col>
      <xdr:colOff>79375</xdr:colOff>
      <xdr:row>36</xdr:row>
      <xdr:rowOff>104775</xdr:rowOff>
    </xdr:to>
    <xdr:sp macro="" textlink="">
      <xdr:nvSpPr>
        <xdr:cNvPr id="298" name="フローチャート : 判断 297"/>
        <xdr:cNvSpPr/>
      </xdr:nvSpPr>
      <xdr:spPr>
        <a:xfrm>
          <a:off x="95885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95902</xdr:rowOff>
    </xdr:from>
    <xdr:ext cx="534377" cy="259045"/>
    <xdr:sp macro="" textlink="">
      <xdr:nvSpPr>
        <xdr:cNvPr id="299" name="テキスト ボックス 298"/>
        <xdr:cNvSpPr txBox="1"/>
      </xdr:nvSpPr>
      <xdr:spPr>
        <a:xfrm>
          <a:off x="9372111" y="626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27,125</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135095</xdr:rowOff>
    </xdr:from>
    <xdr:to>
      <xdr:col>12</xdr:col>
      <xdr:colOff>511175</xdr:colOff>
      <xdr:row>35</xdr:row>
      <xdr:rowOff>137643</xdr:rowOff>
    </xdr:to>
    <xdr:cxnSp macro="">
      <xdr:nvCxnSpPr>
        <xdr:cNvPr id="300" name="直線コネクタ 299"/>
        <xdr:cNvCxnSpPr/>
      </xdr:nvCxnSpPr>
      <xdr:spPr>
        <a:xfrm>
          <a:off x="7861300" y="6135845"/>
          <a:ext cx="889000" cy="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130766</xdr:rowOff>
    </xdr:from>
    <xdr:to>
      <xdr:col>12</xdr:col>
      <xdr:colOff>561975</xdr:colOff>
      <xdr:row>35</xdr:row>
      <xdr:rowOff>60916</xdr:rowOff>
    </xdr:to>
    <xdr:sp macro="" textlink="">
      <xdr:nvSpPr>
        <xdr:cNvPr id="301" name="フローチャート : 判断 300"/>
        <xdr:cNvSpPr/>
      </xdr:nvSpPr>
      <xdr:spPr>
        <a:xfrm>
          <a:off x="8699500" y="596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77443</xdr:rowOff>
    </xdr:from>
    <xdr:ext cx="534377" cy="259045"/>
    <xdr:sp macro="" textlink="">
      <xdr:nvSpPr>
        <xdr:cNvPr id="302" name="テキスト ボックス 301"/>
        <xdr:cNvSpPr txBox="1"/>
      </xdr:nvSpPr>
      <xdr:spPr>
        <a:xfrm>
          <a:off x="8483111" y="573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33,718</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135095</xdr:rowOff>
    </xdr:from>
    <xdr:to>
      <xdr:col>11</xdr:col>
      <xdr:colOff>307975</xdr:colOff>
      <xdr:row>36</xdr:row>
      <xdr:rowOff>17236</xdr:rowOff>
    </xdr:to>
    <xdr:cxnSp macro="">
      <xdr:nvCxnSpPr>
        <xdr:cNvPr id="303" name="直線コネクタ 302"/>
        <xdr:cNvCxnSpPr/>
      </xdr:nvCxnSpPr>
      <xdr:spPr>
        <a:xfrm flipV="1">
          <a:off x="6972300" y="6135845"/>
          <a:ext cx="889000" cy="5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8270</xdr:rowOff>
    </xdr:from>
    <xdr:to>
      <xdr:col>11</xdr:col>
      <xdr:colOff>358775</xdr:colOff>
      <xdr:row>35</xdr:row>
      <xdr:rowOff>109870</xdr:rowOff>
    </xdr:to>
    <xdr:sp macro="" textlink="">
      <xdr:nvSpPr>
        <xdr:cNvPr id="304" name="フローチャート : 判断 303"/>
        <xdr:cNvSpPr/>
      </xdr:nvSpPr>
      <xdr:spPr>
        <a:xfrm>
          <a:off x="7810500" y="600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126397</xdr:rowOff>
    </xdr:from>
    <xdr:ext cx="534377" cy="259045"/>
    <xdr:sp macro="" textlink="">
      <xdr:nvSpPr>
        <xdr:cNvPr id="305" name="テキスト ボックス 304"/>
        <xdr:cNvSpPr txBox="1"/>
      </xdr:nvSpPr>
      <xdr:spPr>
        <a:xfrm>
          <a:off x="7594111" y="578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32,219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90990</xdr:rowOff>
    </xdr:from>
    <xdr:to>
      <xdr:col>10</xdr:col>
      <xdr:colOff>155575</xdr:colOff>
      <xdr:row>36</xdr:row>
      <xdr:rowOff>21140</xdr:rowOff>
    </xdr:to>
    <xdr:sp macro="" textlink="">
      <xdr:nvSpPr>
        <xdr:cNvPr id="306" name="フローチャート : 判断 305"/>
        <xdr:cNvSpPr/>
      </xdr:nvSpPr>
      <xdr:spPr>
        <a:xfrm>
          <a:off x="6921500" y="609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37667</xdr:rowOff>
    </xdr:from>
    <xdr:ext cx="534377" cy="259045"/>
    <xdr:sp macro="" textlink="">
      <xdr:nvSpPr>
        <xdr:cNvPr id="307" name="テキスト ボックス 306"/>
        <xdr:cNvSpPr txBox="1"/>
      </xdr:nvSpPr>
      <xdr:spPr>
        <a:xfrm>
          <a:off x="6705111" y="5866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86189</xdr:rowOff>
    </xdr:from>
    <xdr:to>
      <xdr:col>15</xdr:col>
      <xdr:colOff>231775</xdr:colOff>
      <xdr:row>36</xdr:row>
      <xdr:rowOff>16339</xdr:rowOff>
    </xdr:to>
    <xdr:sp macro="" textlink="">
      <xdr:nvSpPr>
        <xdr:cNvPr id="313" name="円/楕円 312"/>
        <xdr:cNvSpPr/>
      </xdr:nvSpPr>
      <xdr:spPr>
        <a:xfrm>
          <a:off x="10426700" y="608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64616</xdr:rowOff>
    </xdr:from>
    <xdr:ext cx="534377" cy="259045"/>
    <xdr:sp macro="" textlink="">
      <xdr:nvSpPr>
        <xdr:cNvPr id="314" name="補助費等該当値テキスト"/>
        <xdr:cNvSpPr txBox="1"/>
      </xdr:nvSpPr>
      <xdr:spPr>
        <a:xfrm>
          <a:off x="10528300" y="606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29,833</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109931</xdr:rowOff>
    </xdr:from>
    <xdr:to>
      <xdr:col>14</xdr:col>
      <xdr:colOff>79375</xdr:colOff>
      <xdr:row>36</xdr:row>
      <xdr:rowOff>40081</xdr:rowOff>
    </xdr:to>
    <xdr:sp macro="" textlink="">
      <xdr:nvSpPr>
        <xdr:cNvPr id="315" name="円/楕円 314"/>
        <xdr:cNvSpPr/>
      </xdr:nvSpPr>
      <xdr:spPr>
        <a:xfrm>
          <a:off x="9588500" y="611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56608</xdr:rowOff>
    </xdr:from>
    <xdr:ext cx="534377" cy="259045"/>
    <xdr:sp macro="" textlink="">
      <xdr:nvSpPr>
        <xdr:cNvPr id="316" name="テキスト ボックス 315"/>
        <xdr:cNvSpPr txBox="1"/>
      </xdr:nvSpPr>
      <xdr:spPr>
        <a:xfrm>
          <a:off x="9372111" y="588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29,106</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86843</xdr:rowOff>
    </xdr:from>
    <xdr:to>
      <xdr:col>12</xdr:col>
      <xdr:colOff>561975</xdr:colOff>
      <xdr:row>36</xdr:row>
      <xdr:rowOff>16993</xdr:rowOff>
    </xdr:to>
    <xdr:sp macro="" textlink="">
      <xdr:nvSpPr>
        <xdr:cNvPr id="317" name="円/楕円 316"/>
        <xdr:cNvSpPr/>
      </xdr:nvSpPr>
      <xdr:spPr>
        <a:xfrm>
          <a:off x="8699500" y="608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8120</xdr:rowOff>
    </xdr:from>
    <xdr:ext cx="534377" cy="259045"/>
    <xdr:sp macro="" textlink="">
      <xdr:nvSpPr>
        <xdr:cNvPr id="318" name="テキスト ボックス 317"/>
        <xdr:cNvSpPr txBox="1"/>
      </xdr:nvSpPr>
      <xdr:spPr>
        <a:xfrm>
          <a:off x="8483111" y="618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29,813</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84295</xdr:rowOff>
    </xdr:from>
    <xdr:to>
      <xdr:col>11</xdr:col>
      <xdr:colOff>358775</xdr:colOff>
      <xdr:row>36</xdr:row>
      <xdr:rowOff>14445</xdr:rowOff>
    </xdr:to>
    <xdr:sp macro="" textlink="">
      <xdr:nvSpPr>
        <xdr:cNvPr id="319" name="円/楕円 318"/>
        <xdr:cNvSpPr/>
      </xdr:nvSpPr>
      <xdr:spPr>
        <a:xfrm>
          <a:off x="7810500" y="608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5572</xdr:rowOff>
    </xdr:from>
    <xdr:ext cx="534377" cy="259045"/>
    <xdr:sp macro="" textlink="">
      <xdr:nvSpPr>
        <xdr:cNvPr id="320" name="テキスト ボックス 319"/>
        <xdr:cNvSpPr txBox="1"/>
      </xdr:nvSpPr>
      <xdr:spPr>
        <a:xfrm>
          <a:off x="7594111" y="617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29,891</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137886</xdr:rowOff>
    </xdr:from>
    <xdr:to>
      <xdr:col>10</xdr:col>
      <xdr:colOff>155575</xdr:colOff>
      <xdr:row>36</xdr:row>
      <xdr:rowOff>68036</xdr:rowOff>
    </xdr:to>
    <xdr:sp macro="" textlink="">
      <xdr:nvSpPr>
        <xdr:cNvPr id="321" name="円/楕円 320"/>
        <xdr:cNvSpPr/>
      </xdr:nvSpPr>
      <xdr:spPr>
        <a:xfrm>
          <a:off x="6921500" y="613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59163</xdr:rowOff>
    </xdr:from>
    <xdr:ext cx="534377" cy="259045"/>
    <xdr:sp macro="" textlink="">
      <xdr:nvSpPr>
        <xdr:cNvPr id="322" name="テキスト ボックス 321"/>
        <xdr:cNvSpPr txBox="1"/>
      </xdr:nvSpPr>
      <xdr:spPr>
        <a:xfrm>
          <a:off x="6705111" y="623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28,250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42,750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3" name="テキスト ボックス 332"/>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57</xdr:row>
      <xdr:rowOff>168927</xdr:rowOff>
    </xdr:from>
    <xdr:ext cx="531299" cy="259045"/>
    <xdr:sp macro="" textlink="">
      <xdr:nvSpPr>
        <xdr:cNvPr id="335" name="テキスト ボックス 334"/>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46362</xdr:rowOff>
    </xdr:from>
    <xdr:to>
      <xdr:col>15</xdr:col>
      <xdr:colOff>180340</xdr:colOff>
      <xdr:row>58</xdr:row>
      <xdr:rowOff>141803</xdr:rowOff>
    </xdr:to>
    <xdr:cxnSp macro="">
      <xdr:nvCxnSpPr>
        <xdr:cNvPr id="345" name="直線コネクタ 344"/>
        <xdr:cNvCxnSpPr/>
      </xdr:nvCxnSpPr>
      <xdr:spPr>
        <a:xfrm flipV="1">
          <a:off x="10475595" y="8618862"/>
          <a:ext cx="1270" cy="1467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145630</xdr:rowOff>
    </xdr:from>
    <xdr:ext cx="534377" cy="259045"/>
    <xdr:sp macro="" textlink="">
      <xdr:nvSpPr>
        <xdr:cNvPr id="346" name="普通建設事業費最小値テキスト"/>
        <xdr:cNvSpPr txBox="1"/>
      </xdr:nvSpPr>
      <xdr:spPr>
        <a:xfrm>
          <a:off x="10528300" y="1008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19,908</a:t>
          </a:r>
          <a:endParaRPr kumimoji="1" lang="ja-JP" altLang="en-US" sz="1000" b="1">
            <a:latin typeface="ＭＳ Ｐゴシック"/>
          </a:endParaRPr>
        </a:p>
      </xdr:txBody>
    </xdr:sp>
    <xdr:clientData/>
  </xdr:oneCellAnchor>
  <xdr:twoCellAnchor>
    <xdr:from>
      <xdr:col>15</xdr:col>
      <xdr:colOff>92075</xdr:colOff>
      <xdr:row>58</xdr:row>
      <xdr:rowOff>141803</xdr:rowOff>
    </xdr:from>
    <xdr:to>
      <xdr:col>15</xdr:col>
      <xdr:colOff>269875</xdr:colOff>
      <xdr:row>58</xdr:row>
      <xdr:rowOff>141803</xdr:rowOff>
    </xdr:to>
    <xdr:cxnSp macro="">
      <xdr:nvCxnSpPr>
        <xdr:cNvPr id="347" name="直線コネクタ 346"/>
        <xdr:cNvCxnSpPr/>
      </xdr:nvCxnSpPr>
      <xdr:spPr>
        <a:xfrm>
          <a:off x="10388600" y="10085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164489</xdr:rowOff>
    </xdr:from>
    <xdr:ext cx="534377" cy="259045"/>
    <xdr:sp macro="" textlink="">
      <xdr:nvSpPr>
        <xdr:cNvPr id="348" name="普通建設事業費最大値テキスト"/>
        <xdr:cNvSpPr txBox="1"/>
      </xdr:nvSpPr>
      <xdr:spPr>
        <a:xfrm>
          <a:off x="10528300" y="839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84,083</a:t>
          </a:r>
          <a:endParaRPr kumimoji="1" lang="ja-JP" altLang="en-US" sz="1000" b="1">
            <a:latin typeface="ＭＳ Ｐゴシック"/>
          </a:endParaRPr>
        </a:p>
      </xdr:txBody>
    </xdr:sp>
    <xdr:clientData/>
  </xdr:oneCellAnchor>
  <xdr:twoCellAnchor>
    <xdr:from>
      <xdr:col>15</xdr:col>
      <xdr:colOff>92075</xdr:colOff>
      <xdr:row>50</xdr:row>
      <xdr:rowOff>46362</xdr:rowOff>
    </xdr:from>
    <xdr:to>
      <xdr:col>15</xdr:col>
      <xdr:colOff>269875</xdr:colOff>
      <xdr:row>50</xdr:row>
      <xdr:rowOff>46362</xdr:rowOff>
    </xdr:to>
    <xdr:cxnSp macro="">
      <xdr:nvCxnSpPr>
        <xdr:cNvPr id="349" name="直線コネクタ 348"/>
        <xdr:cNvCxnSpPr/>
      </xdr:nvCxnSpPr>
      <xdr:spPr>
        <a:xfrm>
          <a:off x="10388600" y="8618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38407</xdr:rowOff>
    </xdr:from>
    <xdr:to>
      <xdr:col>15</xdr:col>
      <xdr:colOff>180975</xdr:colOff>
      <xdr:row>57</xdr:row>
      <xdr:rowOff>120703</xdr:rowOff>
    </xdr:to>
    <xdr:cxnSp macro="">
      <xdr:nvCxnSpPr>
        <xdr:cNvPr id="350" name="直線コネクタ 349"/>
        <xdr:cNvCxnSpPr/>
      </xdr:nvCxnSpPr>
      <xdr:spPr>
        <a:xfrm>
          <a:off x="9639300" y="9811057"/>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88185</xdr:rowOff>
    </xdr:from>
    <xdr:ext cx="534377" cy="259045"/>
    <xdr:sp macro="" textlink="">
      <xdr:nvSpPr>
        <xdr:cNvPr id="351" name="普通建設事業費平均値テキスト"/>
        <xdr:cNvSpPr txBox="1"/>
      </xdr:nvSpPr>
      <xdr:spPr>
        <a:xfrm>
          <a:off x="10528300" y="9346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43,532</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65308</xdr:rowOff>
    </xdr:from>
    <xdr:to>
      <xdr:col>15</xdr:col>
      <xdr:colOff>231775</xdr:colOff>
      <xdr:row>55</xdr:row>
      <xdr:rowOff>166908</xdr:rowOff>
    </xdr:to>
    <xdr:sp macro="" textlink="">
      <xdr:nvSpPr>
        <xdr:cNvPr id="352" name="フローチャート : 判断 351"/>
        <xdr:cNvSpPr/>
      </xdr:nvSpPr>
      <xdr:spPr>
        <a:xfrm>
          <a:off x="10426700" y="94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38407</xdr:rowOff>
    </xdr:from>
    <xdr:to>
      <xdr:col>14</xdr:col>
      <xdr:colOff>28575</xdr:colOff>
      <xdr:row>58</xdr:row>
      <xdr:rowOff>61451</xdr:rowOff>
    </xdr:to>
    <xdr:cxnSp macro="">
      <xdr:nvCxnSpPr>
        <xdr:cNvPr id="353" name="直線コネクタ 352"/>
        <xdr:cNvCxnSpPr/>
      </xdr:nvCxnSpPr>
      <xdr:spPr>
        <a:xfrm flipV="1">
          <a:off x="8750300" y="9811057"/>
          <a:ext cx="889000" cy="19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29076</xdr:rowOff>
    </xdr:from>
    <xdr:to>
      <xdr:col>14</xdr:col>
      <xdr:colOff>79375</xdr:colOff>
      <xdr:row>55</xdr:row>
      <xdr:rowOff>130676</xdr:rowOff>
    </xdr:to>
    <xdr:sp macro="" textlink="">
      <xdr:nvSpPr>
        <xdr:cNvPr id="354" name="フローチャート : 判断 353"/>
        <xdr:cNvSpPr/>
      </xdr:nvSpPr>
      <xdr:spPr>
        <a:xfrm>
          <a:off x="9588500" y="945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147203</xdr:rowOff>
    </xdr:from>
    <xdr:ext cx="534377" cy="259045"/>
    <xdr:sp macro="" textlink="">
      <xdr:nvSpPr>
        <xdr:cNvPr id="355" name="テキスト ボックス 354"/>
        <xdr:cNvSpPr txBox="1"/>
      </xdr:nvSpPr>
      <xdr:spPr>
        <a:xfrm>
          <a:off x="9372111" y="923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45,117</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20988</xdr:rowOff>
    </xdr:from>
    <xdr:to>
      <xdr:col>12</xdr:col>
      <xdr:colOff>511175</xdr:colOff>
      <xdr:row>58</xdr:row>
      <xdr:rowOff>61451</xdr:rowOff>
    </xdr:to>
    <xdr:cxnSp macro="">
      <xdr:nvCxnSpPr>
        <xdr:cNvPr id="356" name="直線コネクタ 355"/>
        <xdr:cNvCxnSpPr/>
      </xdr:nvCxnSpPr>
      <xdr:spPr>
        <a:xfrm>
          <a:off x="7861300" y="9622188"/>
          <a:ext cx="889000" cy="38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74247</xdr:rowOff>
    </xdr:from>
    <xdr:to>
      <xdr:col>12</xdr:col>
      <xdr:colOff>561975</xdr:colOff>
      <xdr:row>56</xdr:row>
      <xdr:rowOff>4397</xdr:rowOff>
    </xdr:to>
    <xdr:sp macro="" textlink="">
      <xdr:nvSpPr>
        <xdr:cNvPr id="357" name="フローチャート : 判断 356"/>
        <xdr:cNvSpPr/>
      </xdr:nvSpPr>
      <xdr:spPr>
        <a:xfrm>
          <a:off x="8699500" y="9503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20924</xdr:rowOff>
    </xdr:from>
    <xdr:ext cx="534377" cy="259045"/>
    <xdr:sp macro="" textlink="">
      <xdr:nvSpPr>
        <xdr:cNvPr id="358" name="テキスト ボックス 357"/>
        <xdr:cNvSpPr txBox="1"/>
      </xdr:nvSpPr>
      <xdr:spPr>
        <a:xfrm>
          <a:off x="8483111" y="927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43,141</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163771</xdr:rowOff>
    </xdr:from>
    <xdr:to>
      <xdr:col>11</xdr:col>
      <xdr:colOff>307975</xdr:colOff>
      <xdr:row>56</xdr:row>
      <xdr:rowOff>20988</xdr:rowOff>
    </xdr:to>
    <xdr:cxnSp macro="">
      <xdr:nvCxnSpPr>
        <xdr:cNvPr id="359" name="直線コネクタ 358"/>
        <xdr:cNvCxnSpPr/>
      </xdr:nvCxnSpPr>
      <xdr:spPr>
        <a:xfrm>
          <a:off x="6972300" y="9250621"/>
          <a:ext cx="889000" cy="37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159194</xdr:rowOff>
    </xdr:from>
    <xdr:to>
      <xdr:col>11</xdr:col>
      <xdr:colOff>358775</xdr:colOff>
      <xdr:row>56</xdr:row>
      <xdr:rowOff>89344</xdr:rowOff>
    </xdr:to>
    <xdr:sp macro="" textlink="">
      <xdr:nvSpPr>
        <xdr:cNvPr id="360" name="フローチャート : 判断 359"/>
        <xdr:cNvSpPr/>
      </xdr:nvSpPr>
      <xdr:spPr>
        <a:xfrm>
          <a:off x="7810500" y="958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80471</xdr:rowOff>
    </xdr:from>
    <xdr:ext cx="534377" cy="259045"/>
    <xdr:sp macro="" textlink="">
      <xdr:nvSpPr>
        <xdr:cNvPr id="361" name="テキスト ボックス 360"/>
        <xdr:cNvSpPr txBox="1"/>
      </xdr:nvSpPr>
      <xdr:spPr>
        <a:xfrm>
          <a:off x="7594111" y="968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39,425</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6467</xdr:rowOff>
    </xdr:from>
    <xdr:to>
      <xdr:col>10</xdr:col>
      <xdr:colOff>155575</xdr:colOff>
      <xdr:row>56</xdr:row>
      <xdr:rowOff>108067</xdr:rowOff>
    </xdr:to>
    <xdr:sp macro="" textlink="">
      <xdr:nvSpPr>
        <xdr:cNvPr id="362" name="フローチャート : 判断 361"/>
        <xdr:cNvSpPr/>
      </xdr:nvSpPr>
      <xdr:spPr>
        <a:xfrm>
          <a:off x="6921500" y="960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99194</xdr:rowOff>
    </xdr:from>
    <xdr:ext cx="534377" cy="259045"/>
    <xdr:sp macro="" textlink="">
      <xdr:nvSpPr>
        <xdr:cNvPr id="363" name="テキスト ボックス 362"/>
        <xdr:cNvSpPr txBox="1"/>
      </xdr:nvSpPr>
      <xdr:spPr>
        <a:xfrm>
          <a:off x="6705111" y="970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69903</xdr:rowOff>
    </xdr:from>
    <xdr:to>
      <xdr:col>15</xdr:col>
      <xdr:colOff>231775</xdr:colOff>
      <xdr:row>58</xdr:row>
      <xdr:rowOff>53</xdr:rowOff>
    </xdr:to>
    <xdr:sp macro="" textlink="">
      <xdr:nvSpPr>
        <xdr:cNvPr id="369" name="円/楕円 368"/>
        <xdr:cNvSpPr/>
      </xdr:nvSpPr>
      <xdr:spPr>
        <a:xfrm>
          <a:off x="10426700" y="984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48330</xdr:rowOff>
    </xdr:from>
    <xdr:ext cx="534377" cy="259045"/>
    <xdr:sp macro="" textlink="">
      <xdr:nvSpPr>
        <xdr:cNvPr id="370" name="普通建設事業費該当値テキスト"/>
        <xdr:cNvSpPr txBox="1"/>
      </xdr:nvSpPr>
      <xdr:spPr>
        <a:xfrm>
          <a:off x="10528300" y="982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28,331</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159057</xdr:rowOff>
    </xdr:from>
    <xdr:to>
      <xdr:col>14</xdr:col>
      <xdr:colOff>79375</xdr:colOff>
      <xdr:row>57</xdr:row>
      <xdr:rowOff>89207</xdr:rowOff>
    </xdr:to>
    <xdr:sp macro="" textlink="">
      <xdr:nvSpPr>
        <xdr:cNvPr id="371" name="円/楕円 370"/>
        <xdr:cNvSpPr/>
      </xdr:nvSpPr>
      <xdr:spPr>
        <a:xfrm>
          <a:off x="9588500" y="97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80334</xdr:rowOff>
    </xdr:from>
    <xdr:ext cx="534377" cy="259045"/>
    <xdr:sp macro="" textlink="">
      <xdr:nvSpPr>
        <xdr:cNvPr id="372" name="テキスト ボックス 371"/>
        <xdr:cNvSpPr txBox="1"/>
      </xdr:nvSpPr>
      <xdr:spPr>
        <a:xfrm>
          <a:off x="9372111" y="985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31,931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10651</xdr:rowOff>
    </xdr:from>
    <xdr:to>
      <xdr:col>12</xdr:col>
      <xdr:colOff>561975</xdr:colOff>
      <xdr:row>58</xdr:row>
      <xdr:rowOff>112251</xdr:rowOff>
    </xdr:to>
    <xdr:sp macro="" textlink="">
      <xdr:nvSpPr>
        <xdr:cNvPr id="373" name="円/楕円 372"/>
        <xdr:cNvSpPr/>
      </xdr:nvSpPr>
      <xdr:spPr>
        <a:xfrm>
          <a:off x="8699500" y="995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103378</xdr:rowOff>
    </xdr:from>
    <xdr:ext cx="534377" cy="259045"/>
    <xdr:sp macro="" textlink="">
      <xdr:nvSpPr>
        <xdr:cNvPr id="374" name="テキスト ボックス 373"/>
        <xdr:cNvSpPr txBox="1"/>
      </xdr:nvSpPr>
      <xdr:spPr>
        <a:xfrm>
          <a:off x="8483111" y="1004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23,423</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141638</xdr:rowOff>
    </xdr:from>
    <xdr:to>
      <xdr:col>11</xdr:col>
      <xdr:colOff>358775</xdr:colOff>
      <xdr:row>56</xdr:row>
      <xdr:rowOff>71788</xdr:rowOff>
    </xdr:to>
    <xdr:sp macro="" textlink="">
      <xdr:nvSpPr>
        <xdr:cNvPr id="375" name="円/楕円 374"/>
        <xdr:cNvSpPr/>
      </xdr:nvSpPr>
      <xdr:spPr>
        <a:xfrm>
          <a:off x="7810500" y="957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88315</xdr:rowOff>
    </xdr:from>
    <xdr:ext cx="534377" cy="259045"/>
    <xdr:sp macro="" textlink="">
      <xdr:nvSpPr>
        <xdr:cNvPr id="376" name="テキスト ボックス 375"/>
        <xdr:cNvSpPr txBox="1"/>
      </xdr:nvSpPr>
      <xdr:spPr>
        <a:xfrm>
          <a:off x="7594111" y="934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40,193</a:t>
          </a:r>
          <a:endParaRPr kumimoji="1" lang="ja-JP" altLang="en-US" sz="1000" b="1">
            <a:solidFill>
              <a:srgbClr val="FF0000"/>
            </a:solidFill>
            <a:latin typeface="ＭＳ Ｐゴシック"/>
          </a:endParaRPr>
        </a:p>
      </xdr:txBody>
    </xdr:sp>
    <xdr:clientData/>
  </xdr:oneCellAnchor>
  <xdr:twoCellAnchor>
    <xdr:from>
      <xdr:col>10</xdr:col>
      <xdr:colOff>53975</xdr:colOff>
      <xdr:row>53</xdr:row>
      <xdr:rowOff>112971</xdr:rowOff>
    </xdr:from>
    <xdr:to>
      <xdr:col>10</xdr:col>
      <xdr:colOff>155575</xdr:colOff>
      <xdr:row>54</xdr:row>
      <xdr:rowOff>43121</xdr:rowOff>
    </xdr:to>
    <xdr:sp macro="" textlink="">
      <xdr:nvSpPr>
        <xdr:cNvPr id="377" name="円/楕円 376"/>
        <xdr:cNvSpPr/>
      </xdr:nvSpPr>
      <xdr:spPr>
        <a:xfrm>
          <a:off x="6921500" y="919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52</xdr:row>
      <xdr:rowOff>59648</xdr:rowOff>
    </xdr:from>
    <xdr:ext cx="534377" cy="259045"/>
    <xdr:sp macro="" textlink="">
      <xdr:nvSpPr>
        <xdr:cNvPr id="378" name="テキスト ボックス 377"/>
        <xdr:cNvSpPr txBox="1"/>
      </xdr:nvSpPr>
      <xdr:spPr>
        <a:xfrm>
          <a:off x="6705111" y="89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56,447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75136</xdr:rowOff>
    </xdr:from>
    <xdr:to>
      <xdr:col>15</xdr:col>
      <xdr:colOff>180340</xdr:colOff>
      <xdr:row>79</xdr:row>
      <xdr:rowOff>19293</xdr:rowOff>
    </xdr:to>
    <xdr:cxnSp macro="">
      <xdr:nvCxnSpPr>
        <xdr:cNvPr id="404" name="直線コネクタ 403"/>
        <xdr:cNvCxnSpPr/>
      </xdr:nvCxnSpPr>
      <xdr:spPr>
        <a:xfrm flipV="1">
          <a:off x="10475595" y="12076636"/>
          <a:ext cx="1270" cy="1487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23120</xdr:rowOff>
    </xdr:from>
    <xdr:ext cx="469744" cy="259045"/>
    <xdr:sp macro="" textlink="">
      <xdr:nvSpPr>
        <xdr:cNvPr id="405" name="普通建設事業費 （ うち新規整備　）最小値テキスト"/>
        <xdr:cNvSpPr txBox="1"/>
      </xdr:nvSpPr>
      <xdr:spPr>
        <a:xfrm>
          <a:off x="10528300" y="13567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2,437</a:t>
          </a:r>
          <a:endParaRPr kumimoji="1" lang="ja-JP" altLang="en-US" sz="1000" b="1">
            <a:latin typeface="ＭＳ Ｐゴシック"/>
          </a:endParaRPr>
        </a:p>
      </xdr:txBody>
    </xdr:sp>
    <xdr:clientData/>
  </xdr:oneCellAnchor>
  <xdr:twoCellAnchor>
    <xdr:from>
      <xdr:col>15</xdr:col>
      <xdr:colOff>92075</xdr:colOff>
      <xdr:row>79</xdr:row>
      <xdr:rowOff>19293</xdr:rowOff>
    </xdr:from>
    <xdr:to>
      <xdr:col>15</xdr:col>
      <xdr:colOff>269875</xdr:colOff>
      <xdr:row>79</xdr:row>
      <xdr:rowOff>19293</xdr:rowOff>
    </xdr:to>
    <xdr:cxnSp macro="">
      <xdr:nvCxnSpPr>
        <xdr:cNvPr id="406" name="直線コネクタ 405"/>
        <xdr:cNvCxnSpPr/>
      </xdr:nvCxnSpPr>
      <xdr:spPr>
        <a:xfrm>
          <a:off x="10388600" y="1356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21813</xdr:rowOff>
    </xdr:from>
    <xdr:ext cx="534377" cy="259045"/>
    <xdr:sp macro="" textlink="">
      <xdr:nvSpPr>
        <xdr:cNvPr id="407" name="普通建設事業費 （ うち新規整備　）最大値テキスト"/>
        <xdr:cNvSpPr txBox="1"/>
      </xdr:nvSpPr>
      <xdr:spPr>
        <a:xfrm>
          <a:off x="10528300" y="1185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47,977</a:t>
          </a:r>
          <a:endParaRPr kumimoji="1" lang="ja-JP" altLang="en-US" sz="1000" b="1">
            <a:latin typeface="ＭＳ Ｐゴシック"/>
          </a:endParaRPr>
        </a:p>
      </xdr:txBody>
    </xdr:sp>
    <xdr:clientData/>
  </xdr:oneCellAnchor>
  <xdr:twoCellAnchor>
    <xdr:from>
      <xdr:col>15</xdr:col>
      <xdr:colOff>92075</xdr:colOff>
      <xdr:row>70</xdr:row>
      <xdr:rowOff>75136</xdr:rowOff>
    </xdr:from>
    <xdr:to>
      <xdr:col>15</xdr:col>
      <xdr:colOff>269875</xdr:colOff>
      <xdr:row>70</xdr:row>
      <xdr:rowOff>75136</xdr:rowOff>
    </xdr:to>
    <xdr:cxnSp macro="">
      <xdr:nvCxnSpPr>
        <xdr:cNvPr id="408" name="直線コネクタ 407"/>
        <xdr:cNvCxnSpPr/>
      </xdr:nvCxnSpPr>
      <xdr:spPr>
        <a:xfrm>
          <a:off x="10388600" y="1207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41925</xdr:rowOff>
    </xdr:from>
    <xdr:to>
      <xdr:col>15</xdr:col>
      <xdr:colOff>180975</xdr:colOff>
      <xdr:row>78</xdr:row>
      <xdr:rowOff>101491</xdr:rowOff>
    </xdr:to>
    <xdr:cxnSp macro="">
      <xdr:nvCxnSpPr>
        <xdr:cNvPr id="409" name="直線コネクタ 408"/>
        <xdr:cNvCxnSpPr/>
      </xdr:nvCxnSpPr>
      <xdr:spPr>
        <a:xfrm flipV="1">
          <a:off x="9639300" y="13415025"/>
          <a:ext cx="838200" cy="59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4368</xdr:rowOff>
    </xdr:from>
    <xdr:ext cx="534377" cy="259045"/>
    <xdr:sp macro="" textlink="">
      <xdr:nvSpPr>
        <xdr:cNvPr id="410" name="普通建設事業費 （ うち新規整備　）平均値テキスト"/>
        <xdr:cNvSpPr txBox="1"/>
      </xdr:nvSpPr>
      <xdr:spPr>
        <a:xfrm>
          <a:off x="10528300" y="13034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12,539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152941</xdr:rowOff>
    </xdr:from>
    <xdr:to>
      <xdr:col>15</xdr:col>
      <xdr:colOff>231775</xdr:colOff>
      <xdr:row>77</xdr:row>
      <xdr:rowOff>83091</xdr:rowOff>
    </xdr:to>
    <xdr:sp macro="" textlink="">
      <xdr:nvSpPr>
        <xdr:cNvPr id="411" name="フローチャート : 判断 410"/>
        <xdr:cNvSpPr/>
      </xdr:nvSpPr>
      <xdr:spPr>
        <a:xfrm>
          <a:off x="10426700" y="1318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45008</xdr:rowOff>
    </xdr:from>
    <xdr:to>
      <xdr:col>14</xdr:col>
      <xdr:colOff>79375</xdr:colOff>
      <xdr:row>76</xdr:row>
      <xdr:rowOff>146608</xdr:rowOff>
    </xdr:to>
    <xdr:sp macro="" textlink="">
      <xdr:nvSpPr>
        <xdr:cNvPr id="412" name="フローチャート : 判断 411"/>
        <xdr:cNvSpPr/>
      </xdr:nvSpPr>
      <xdr:spPr>
        <a:xfrm>
          <a:off x="9588500" y="1307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163136</xdr:rowOff>
    </xdr:from>
    <xdr:ext cx="534377" cy="259045"/>
    <xdr:sp macro="" textlink="">
      <xdr:nvSpPr>
        <xdr:cNvPr id="413" name="テキスト ボックス 412"/>
        <xdr:cNvSpPr txBox="1"/>
      </xdr:nvSpPr>
      <xdr:spPr>
        <a:xfrm>
          <a:off x="9372111" y="12850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162575</xdr:rowOff>
    </xdr:from>
    <xdr:to>
      <xdr:col>15</xdr:col>
      <xdr:colOff>231775</xdr:colOff>
      <xdr:row>78</xdr:row>
      <xdr:rowOff>92725</xdr:rowOff>
    </xdr:to>
    <xdr:sp macro="" textlink="">
      <xdr:nvSpPr>
        <xdr:cNvPr id="419" name="円/楕円 418"/>
        <xdr:cNvSpPr/>
      </xdr:nvSpPr>
      <xdr:spPr>
        <a:xfrm>
          <a:off x="10426700" y="1336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141002</xdr:rowOff>
    </xdr:from>
    <xdr:ext cx="469744" cy="259045"/>
    <xdr:sp macro="" textlink="">
      <xdr:nvSpPr>
        <xdr:cNvPr id="420" name="普通建設事業費 （ うち新規整備　）該当値テキスト"/>
        <xdr:cNvSpPr txBox="1"/>
      </xdr:nvSpPr>
      <xdr:spPr>
        <a:xfrm>
          <a:off x="10528300" y="13342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6,994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50691</xdr:rowOff>
    </xdr:from>
    <xdr:to>
      <xdr:col>14</xdr:col>
      <xdr:colOff>79375</xdr:colOff>
      <xdr:row>78</xdr:row>
      <xdr:rowOff>152291</xdr:rowOff>
    </xdr:to>
    <xdr:sp macro="" textlink="">
      <xdr:nvSpPr>
        <xdr:cNvPr id="421" name="円/楕円 420"/>
        <xdr:cNvSpPr/>
      </xdr:nvSpPr>
      <xdr:spPr>
        <a:xfrm>
          <a:off x="9588500" y="1342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143418</xdr:rowOff>
    </xdr:from>
    <xdr:ext cx="469744" cy="259045"/>
    <xdr:sp macro="" textlink="">
      <xdr:nvSpPr>
        <xdr:cNvPr id="422" name="テキスト ボックス 421"/>
        <xdr:cNvSpPr txBox="1"/>
      </xdr:nvSpPr>
      <xdr:spPr>
        <a:xfrm>
          <a:off x="9404427" y="1351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6" name="テキスト ボックス 435"/>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38" name="テキスト ボックス 437"/>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40" name="テキスト ボックス 439"/>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2" name="テキスト ボックス 44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49678</xdr:rowOff>
    </xdr:from>
    <xdr:to>
      <xdr:col>15</xdr:col>
      <xdr:colOff>180340</xdr:colOff>
      <xdr:row>98</xdr:row>
      <xdr:rowOff>20233</xdr:rowOff>
    </xdr:to>
    <xdr:cxnSp macro="">
      <xdr:nvCxnSpPr>
        <xdr:cNvPr id="444" name="直線コネクタ 443"/>
        <xdr:cNvCxnSpPr/>
      </xdr:nvCxnSpPr>
      <xdr:spPr>
        <a:xfrm flipV="1">
          <a:off x="10475595" y="15480178"/>
          <a:ext cx="1270" cy="1342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24060</xdr:rowOff>
    </xdr:from>
    <xdr:ext cx="469744" cy="259045"/>
    <xdr:sp macro="" textlink="">
      <xdr:nvSpPr>
        <xdr:cNvPr id="445" name="普通建設事業費 （ うち更新整備　）最小値テキスト"/>
        <xdr:cNvSpPr txBox="1"/>
      </xdr:nvSpPr>
      <xdr:spPr>
        <a:xfrm>
          <a:off x="10528300" y="1682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2,613</a:t>
          </a:r>
          <a:endParaRPr kumimoji="1" lang="ja-JP" altLang="en-US" sz="1000" b="1">
            <a:latin typeface="ＭＳ Ｐゴシック"/>
          </a:endParaRPr>
        </a:p>
      </xdr:txBody>
    </xdr:sp>
    <xdr:clientData/>
  </xdr:oneCellAnchor>
  <xdr:twoCellAnchor>
    <xdr:from>
      <xdr:col>15</xdr:col>
      <xdr:colOff>92075</xdr:colOff>
      <xdr:row>98</xdr:row>
      <xdr:rowOff>20233</xdr:rowOff>
    </xdr:from>
    <xdr:to>
      <xdr:col>15</xdr:col>
      <xdr:colOff>269875</xdr:colOff>
      <xdr:row>98</xdr:row>
      <xdr:rowOff>20233</xdr:rowOff>
    </xdr:to>
    <xdr:cxnSp macro="">
      <xdr:nvCxnSpPr>
        <xdr:cNvPr id="446" name="直線コネクタ 445"/>
        <xdr:cNvCxnSpPr/>
      </xdr:nvCxnSpPr>
      <xdr:spPr>
        <a:xfrm>
          <a:off x="10388600" y="16822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167805</xdr:rowOff>
    </xdr:from>
    <xdr:ext cx="534377" cy="259045"/>
    <xdr:sp macro="" textlink="">
      <xdr:nvSpPr>
        <xdr:cNvPr id="447" name="普通建設事業費 （ うち更新整備　）最大値テキスト"/>
        <xdr:cNvSpPr txBox="1"/>
      </xdr:nvSpPr>
      <xdr:spPr>
        <a:xfrm>
          <a:off x="10528300" y="1525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31,969</a:t>
          </a:r>
          <a:endParaRPr kumimoji="1" lang="ja-JP" altLang="en-US" sz="1000" b="1">
            <a:latin typeface="ＭＳ Ｐゴシック"/>
          </a:endParaRPr>
        </a:p>
      </xdr:txBody>
    </xdr:sp>
    <xdr:clientData/>
  </xdr:oneCellAnchor>
  <xdr:twoCellAnchor>
    <xdr:from>
      <xdr:col>15</xdr:col>
      <xdr:colOff>92075</xdr:colOff>
      <xdr:row>90</xdr:row>
      <xdr:rowOff>49678</xdr:rowOff>
    </xdr:from>
    <xdr:to>
      <xdr:col>15</xdr:col>
      <xdr:colOff>269875</xdr:colOff>
      <xdr:row>90</xdr:row>
      <xdr:rowOff>49678</xdr:rowOff>
    </xdr:to>
    <xdr:cxnSp macro="">
      <xdr:nvCxnSpPr>
        <xdr:cNvPr id="448" name="直線コネクタ 447"/>
        <xdr:cNvCxnSpPr/>
      </xdr:nvCxnSpPr>
      <xdr:spPr>
        <a:xfrm>
          <a:off x="10388600" y="15480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115195</xdr:rowOff>
    </xdr:from>
    <xdr:to>
      <xdr:col>15</xdr:col>
      <xdr:colOff>180975</xdr:colOff>
      <xdr:row>94</xdr:row>
      <xdr:rowOff>118988</xdr:rowOff>
    </xdr:to>
    <xdr:cxnSp macro="">
      <xdr:nvCxnSpPr>
        <xdr:cNvPr id="449" name="直線コネクタ 448"/>
        <xdr:cNvCxnSpPr/>
      </xdr:nvCxnSpPr>
      <xdr:spPr>
        <a:xfrm>
          <a:off x="9639300" y="16060045"/>
          <a:ext cx="838200" cy="17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27333</xdr:rowOff>
    </xdr:from>
    <xdr:ext cx="534377" cy="259045"/>
    <xdr:sp macro="" textlink="">
      <xdr:nvSpPr>
        <xdr:cNvPr id="450" name="普通建設事業費 （ うち更新整備　）平均値テキスト"/>
        <xdr:cNvSpPr txBox="1"/>
      </xdr:nvSpPr>
      <xdr:spPr>
        <a:xfrm>
          <a:off x="10528300" y="15972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16,847</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4456</xdr:rowOff>
    </xdr:from>
    <xdr:to>
      <xdr:col>15</xdr:col>
      <xdr:colOff>231775</xdr:colOff>
      <xdr:row>94</xdr:row>
      <xdr:rowOff>106056</xdr:rowOff>
    </xdr:to>
    <xdr:sp macro="" textlink="">
      <xdr:nvSpPr>
        <xdr:cNvPr id="451" name="フローチャート : 判断 450"/>
        <xdr:cNvSpPr/>
      </xdr:nvSpPr>
      <xdr:spPr>
        <a:xfrm>
          <a:off x="10426700" y="1612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93</xdr:row>
      <xdr:rowOff>62246</xdr:rowOff>
    </xdr:from>
    <xdr:to>
      <xdr:col>14</xdr:col>
      <xdr:colOff>79375</xdr:colOff>
      <xdr:row>93</xdr:row>
      <xdr:rowOff>163846</xdr:rowOff>
    </xdr:to>
    <xdr:sp macro="" textlink="">
      <xdr:nvSpPr>
        <xdr:cNvPr id="452" name="フローチャート : 判断 451"/>
        <xdr:cNvSpPr/>
      </xdr:nvSpPr>
      <xdr:spPr>
        <a:xfrm>
          <a:off x="9588500" y="1600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8923</xdr:rowOff>
    </xdr:from>
    <xdr:ext cx="534377" cy="259045"/>
    <xdr:sp macro="" textlink="">
      <xdr:nvSpPr>
        <xdr:cNvPr id="453" name="テキスト ボックス 452"/>
        <xdr:cNvSpPr txBox="1"/>
      </xdr:nvSpPr>
      <xdr:spPr>
        <a:xfrm>
          <a:off x="9372111" y="1578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19,333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68188</xdr:rowOff>
    </xdr:from>
    <xdr:to>
      <xdr:col>15</xdr:col>
      <xdr:colOff>231775</xdr:colOff>
      <xdr:row>94</xdr:row>
      <xdr:rowOff>169788</xdr:rowOff>
    </xdr:to>
    <xdr:sp macro="" textlink="">
      <xdr:nvSpPr>
        <xdr:cNvPr id="459" name="円/楕円 458"/>
        <xdr:cNvSpPr/>
      </xdr:nvSpPr>
      <xdr:spPr>
        <a:xfrm>
          <a:off x="10426700" y="1618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46615</xdr:rowOff>
    </xdr:from>
    <xdr:ext cx="534377" cy="259045"/>
    <xdr:sp macro="" textlink="">
      <xdr:nvSpPr>
        <xdr:cNvPr id="460" name="普通建設事業費 （ うち更新整備　）該当値テキスト"/>
        <xdr:cNvSpPr txBox="1"/>
      </xdr:nvSpPr>
      <xdr:spPr>
        <a:xfrm>
          <a:off x="10528300" y="1616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15,453</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64395</xdr:rowOff>
    </xdr:from>
    <xdr:to>
      <xdr:col>14</xdr:col>
      <xdr:colOff>79375</xdr:colOff>
      <xdr:row>93</xdr:row>
      <xdr:rowOff>165995</xdr:rowOff>
    </xdr:to>
    <xdr:sp macro="" textlink="">
      <xdr:nvSpPr>
        <xdr:cNvPr id="461" name="円/楕円 460"/>
        <xdr:cNvSpPr/>
      </xdr:nvSpPr>
      <xdr:spPr>
        <a:xfrm>
          <a:off x="9588500" y="1600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157122</xdr:rowOff>
    </xdr:from>
    <xdr:ext cx="534377" cy="259045"/>
    <xdr:sp macro="" textlink="">
      <xdr:nvSpPr>
        <xdr:cNvPr id="462" name="テキスト ボックス 461"/>
        <xdr:cNvSpPr txBox="1"/>
      </xdr:nvSpPr>
      <xdr:spPr>
        <a:xfrm>
          <a:off x="9372111" y="1610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19,286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3" name="正方形/長方形 46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4" name="正方形/長方形 46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5" name="正方形/長方形 46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6" name="正方形/長方形 46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7" name="正方形/長方形 46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8" name="正方形/長方形 46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9" name="正方形/長方形 46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0" name="正方形/長方形 46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1" name="テキスト ボックス 47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2" name="直線コネクタ 47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3" name="直線コネクタ 47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4" name="テキスト ボックス 47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5" name="直線コネクタ 47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35</xdr:row>
      <xdr:rowOff>54627</xdr:rowOff>
    </xdr:from>
    <xdr:ext cx="467179" cy="259045"/>
    <xdr:sp macro="" textlink="">
      <xdr:nvSpPr>
        <xdr:cNvPr id="476" name="テキスト ボックス 475"/>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7" name="直線コネクタ 47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111777</xdr:rowOff>
    </xdr:from>
    <xdr:ext cx="467179" cy="259045"/>
    <xdr:sp macro="" textlink="">
      <xdr:nvSpPr>
        <xdr:cNvPr id="478" name="テキスト ボックス 477"/>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9" name="直線コネクタ 47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168927</xdr:rowOff>
    </xdr:from>
    <xdr:ext cx="467179" cy="259045"/>
    <xdr:sp macro="" textlink="">
      <xdr:nvSpPr>
        <xdr:cNvPr id="480" name="テキスト ボックス 479"/>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1" name="直線コネクタ 48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82" name="テキスト ボックス 481"/>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34</xdr:row>
      <xdr:rowOff>53289</xdr:rowOff>
    </xdr:from>
    <xdr:to>
      <xdr:col>23</xdr:col>
      <xdr:colOff>516889</xdr:colOff>
      <xdr:row>38</xdr:row>
      <xdr:rowOff>139700</xdr:rowOff>
    </xdr:to>
    <xdr:cxnSp macro="">
      <xdr:nvCxnSpPr>
        <xdr:cNvPr id="484" name="直線コネクタ 483"/>
        <xdr:cNvCxnSpPr/>
      </xdr:nvCxnSpPr>
      <xdr:spPr>
        <a:xfrm flipV="1">
          <a:off x="16317595" y="5882589"/>
          <a:ext cx="1269" cy="772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5"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6" name="直線コネクタ 48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32</xdr:row>
      <xdr:rowOff>171416</xdr:rowOff>
    </xdr:from>
    <xdr:ext cx="469744" cy="259045"/>
    <xdr:sp macro="" textlink="">
      <xdr:nvSpPr>
        <xdr:cNvPr id="487" name="災害復旧事業費最大値テキスト"/>
        <xdr:cNvSpPr txBox="1"/>
      </xdr:nvSpPr>
      <xdr:spPr>
        <a:xfrm>
          <a:off x="16370300" y="5657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1,689</a:t>
          </a:r>
          <a:endParaRPr kumimoji="1" lang="ja-JP" altLang="en-US" sz="1000" b="1">
            <a:latin typeface="ＭＳ Ｐゴシック"/>
          </a:endParaRPr>
        </a:p>
      </xdr:txBody>
    </xdr:sp>
    <xdr:clientData/>
  </xdr:oneCellAnchor>
  <xdr:twoCellAnchor>
    <xdr:from>
      <xdr:col>23</xdr:col>
      <xdr:colOff>428625</xdr:colOff>
      <xdr:row>34</xdr:row>
      <xdr:rowOff>53289</xdr:rowOff>
    </xdr:from>
    <xdr:to>
      <xdr:col>23</xdr:col>
      <xdr:colOff>606425</xdr:colOff>
      <xdr:row>34</xdr:row>
      <xdr:rowOff>53289</xdr:rowOff>
    </xdr:to>
    <xdr:cxnSp macro="">
      <xdr:nvCxnSpPr>
        <xdr:cNvPr id="488" name="直線コネクタ 487"/>
        <xdr:cNvCxnSpPr/>
      </xdr:nvCxnSpPr>
      <xdr:spPr>
        <a:xfrm>
          <a:off x="16230600" y="588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89" name="直線コネクタ 488"/>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148353</xdr:rowOff>
    </xdr:from>
    <xdr:ext cx="378565" cy="259045"/>
    <xdr:sp macro="" textlink="">
      <xdr:nvSpPr>
        <xdr:cNvPr id="490" name="災害復旧事業費平均値テキスト"/>
        <xdr:cNvSpPr txBox="1"/>
      </xdr:nvSpPr>
      <xdr:spPr>
        <a:xfrm>
          <a:off x="16370300" y="63205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125476</xdr:rowOff>
    </xdr:from>
    <xdr:to>
      <xdr:col>23</xdr:col>
      <xdr:colOff>568325</xdr:colOff>
      <xdr:row>38</xdr:row>
      <xdr:rowOff>55626</xdr:rowOff>
    </xdr:to>
    <xdr:sp macro="" textlink="">
      <xdr:nvSpPr>
        <xdr:cNvPr id="491" name="フローチャート : 判断 490"/>
        <xdr:cNvSpPr/>
      </xdr:nvSpPr>
      <xdr:spPr>
        <a:xfrm>
          <a:off x="16268700" y="6469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2" name="直線コネクタ 491"/>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33</xdr:row>
      <xdr:rowOff>92101</xdr:rowOff>
    </xdr:from>
    <xdr:to>
      <xdr:col>22</xdr:col>
      <xdr:colOff>415925</xdr:colOff>
      <xdr:row>34</xdr:row>
      <xdr:rowOff>22251</xdr:rowOff>
    </xdr:to>
    <xdr:sp macro="" textlink="">
      <xdr:nvSpPr>
        <xdr:cNvPr id="493" name="フローチャート : 判断 492"/>
        <xdr:cNvSpPr/>
      </xdr:nvSpPr>
      <xdr:spPr>
        <a:xfrm>
          <a:off x="15430500" y="574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32</xdr:row>
      <xdr:rowOff>38778</xdr:rowOff>
    </xdr:from>
    <xdr:ext cx="469744" cy="259045"/>
    <xdr:sp macro="" textlink="">
      <xdr:nvSpPr>
        <xdr:cNvPr id="494" name="テキスト ボックス 493"/>
        <xdr:cNvSpPr txBox="1"/>
      </xdr:nvSpPr>
      <xdr:spPr>
        <a:xfrm>
          <a:off x="15246427" y="552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495" name="直線コネクタ 494"/>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30</xdr:row>
      <xdr:rowOff>3861</xdr:rowOff>
    </xdr:from>
    <xdr:to>
      <xdr:col>21</xdr:col>
      <xdr:colOff>212725</xdr:colOff>
      <xdr:row>30</xdr:row>
      <xdr:rowOff>105461</xdr:rowOff>
    </xdr:to>
    <xdr:sp macro="" textlink="">
      <xdr:nvSpPr>
        <xdr:cNvPr id="496" name="フローチャート : 判断 495"/>
        <xdr:cNvSpPr/>
      </xdr:nvSpPr>
      <xdr:spPr>
        <a:xfrm>
          <a:off x="14541500" y="514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28</xdr:row>
      <xdr:rowOff>121988</xdr:rowOff>
    </xdr:from>
    <xdr:ext cx="469744" cy="259045"/>
    <xdr:sp macro="" textlink="">
      <xdr:nvSpPr>
        <xdr:cNvPr id="497" name="テキスト ボックス 496"/>
        <xdr:cNvSpPr txBox="1"/>
      </xdr:nvSpPr>
      <xdr:spPr>
        <a:xfrm>
          <a:off x="14357427" y="4922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42316</xdr:rowOff>
    </xdr:from>
    <xdr:to>
      <xdr:col>19</xdr:col>
      <xdr:colOff>644525</xdr:colOff>
      <xdr:row>38</xdr:row>
      <xdr:rowOff>139700</xdr:rowOff>
    </xdr:to>
    <xdr:cxnSp macro="">
      <xdr:nvCxnSpPr>
        <xdr:cNvPr id="498" name="直線コネクタ 497"/>
        <xdr:cNvCxnSpPr/>
      </xdr:nvCxnSpPr>
      <xdr:spPr>
        <a:xfrm>
          <a:off x="12814300" y="6557416"/>
          <a:ext cx="889000" cy="9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30</xdr:row>
      <xdr:rowOff>14376</xdr:rowOff>
    </xdr:from>
    <xdr:to>
      <xdr:col>20</xdr:col>
      <xdr:colOff>9525</xdr:colOff>
      <xdr:row>30</xdr:row>
      <xdr:rowOff>115976</xdr:rowOff>
    </xdr:to>
    <xdr:sp macro="" textlink="">
      <xdr:nvSpPr>
        <xdr:cNvPr id="499" name="フローチャート : 判断 498"/>
        <xdr:cNvSpPr/>
      </xdr:nvSpPr>
      <xdr:spPr>
        <a:xfrm>
          <a:off x="13652500" y="515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28</xdr:row>
      <xdr:rowOff>132503</xdr:rowOff>
    </xdr:from>
    <xdr:ext cx="469744" cy="259045"/>
    <xdr:sp macro="" textlink="">
      <xdr:nvSpPr>
        <xdr:cNvPr id="500" name="テキスト ボックス 499"/>
        <xdr:cNvSpPr txBox="1"/>
      </xdr:nvSpPr>
      <xdr:spPr>
        <a:xfrm>
          <a:off x="13468427" y="4933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a:t>
          </a:r>
          <a:endParaRPr kumimoji="1" lang="ja-JP" altLang="en-US" sz="1000" b="1">
            <a:solidFill>
              <a:srgbClr val="000080"/>
            </a:solidFill>
            <a:latin typeface="ＭＳ Ｐゴシック"/>
          </a:endParaRPr>
        </a:p>
      </xdr:txBody>
    </xdr:sp>
    <xdr:clientData/>
  </xdr:oneCellAnchor>
  <xdr:twoCellAnchor>
    <xdr:from>
      <xdr:col>18</xdr:col>
      <xdr:colOff>390525</xdr:colOff>
      <xdr:row>30</xdr:row>
      <xdr:rowOff>156566</xdr:rowOff>
    </xdr:from>
    <xdr:to>
      <xdr:col>18</xdr:col>
      <xdr:colOff>492125</xdr:colOff>
      <xdr:row>31</xdr:row>
      <xdr:rowOff>86716</xdr:rowOff>
    </xdr:to>
    <xdr:sp macro="" textlink="">
      <xdr:nvSpPr>
        <xdr:cNvPr id="501" name="フローチャート : 判断 500"/>
        <xdr:cNvSpPr/>
      </xdr:nvSpPr>
      <xdr:spPr>
        <a:xfrm>
          <a:off x="12763500" y="530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29</xdr:row>
      <xdr:rowOff>103243</xdr:rowOff>
    </xdr:from>
    <xdr:ext cx="469744" cy="259045"/>
    <xdr:sp macro="" textlink="">
      <xdr:nvSpPr>
        <xdr:cNvPr id="502" name="テキスト ボックス 501"/>
        <xdr:cNvSpPr txBox="1"/>
      </xdr:nvSpPr>
      <xdr:spPr>
        <a:xfrm>
          <a:off x="12579427" y="5075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3" name="テキスト ボックス 50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4" name="テキスト ボックス 50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5" name="テキスト ボックス 50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6" name="テキスト ボックス 50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7" name="テキスト ボックス 50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08" name="円/楕円 507"/>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3827</xdr:rowOff>
    </xdr:from>
    <xdr:ext cx="249299" cy="259045"/>
    <xdr:sp macro="" textlink="">
      <xdr:nvSpPr>
        <xdr:cNvPr id="509"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0" name="円/楕円 509"/>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1" name="テキスト ボックス 510"/>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2" name="円/楕円 511"/>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3" name="テキスト ボックス 512"/>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4" name="円/楕円 513"/>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5" name="テキスト ボックス 514"/>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162966</xdr:rowOff>
    </xdr:from>
    <xdr:to>
      <xdr:col>18</xdr:col>
      <xdr:colOff>492125</xdr:colOff>
      <xdr:row>38</xdr:row>
      <xdr:rowOff>93116</xdr:rowOff>
    </xdr:to>
    <xdr:sp macro="" textlink="">
      <xdr:nvSpPr>
        <xdr:cNvPr id="516" name="円/楕円 515"/>
        <xdr:cNvSpPr/>
      </xdr:nvSpPr>
      <xdr:spPr>
        <a:xfrm>
          <a:off x="12763500" y="650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84243</xdr:rowOff>
    </xdr:from>
    <xdr:ext cx="378565" cy="259045"/>
    <xdr:sp macro="" textlink="">
      <xdr:nvSpPr>
        <xdr:cNvPr id="517" name="テキスト ボックス 516"/>
        <xdr:cNvSpPr txBox="1"/>
      </xdr:nvSpPr>
      <xdr:spPr>
        <a:xfrm>
          <a:off x="12625017" y="6599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8" name="正方形/長方形 51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9" name="正方形/長方形 51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0" name="正方形/長方形 51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1" name="正方形/長方形 52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2" name="正方形/長方形 52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3" name="正方形/長方形 52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4" name="正方形/長方形 52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5" name="正方形/長方形 52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6" name="テキスト ボックス 52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7" name="直線コネクタ 52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8" name="直線コネクタ 52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9" name="テキスト ボックス 52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0" name="直線コネクタ 52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1" name="テキスト ボックス 53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3" name="直線コネクタ 53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8" name="直線コネクタ 53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0" name="フローチャート : 判断 53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1" name="直線コネクタ 54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2" name="フローチャート : 判断 54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3" name="テキスト ボックス 542"/>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4" name="直線コネクタ 54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5" name="フローチャート : 判断 54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6" name="テキスト ボックス 54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7" name="直線コネクタ 54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8" name="フローチャート : 判断 54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9" name="テキスト ボックス 54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0" name="フローチャート : 判断 54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1" name="テキスト ボックス 55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2" name="テキスト ボックス 55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3" name="テキスト ボックス 55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4" name="テキスト ボックス 55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5" name="テキスト ボックス 55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6" name="テキスト ボックス 55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7" name="円/楕円 55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9" name="円/楕円 55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0" name="テキスト ボックス 559"/>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1" name="円/楕円 56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2" name="テキスト ボックス 56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3" name="円/楕円 56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4" name="テキスト ボックス 56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5" name="円/楕円 56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6" name="テキスト ボックス 56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7" name="正方形/長方形 56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8" name="正方形/長方形 56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9" name="正方形/長方形 56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0" name="正方形/長方形 56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1" name="正方形/長方形 57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2" name="正方形/長方形 57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3" name="正方形/長方形 57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4" name="正方形/長方形 57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5" name="テキスト ボックス 57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6" name="直線コネクタ 57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7" name="直線コネクタ 57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8" name="テキスト ボックス 57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9" name="直線コネクタ 57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0" name="テキスト ボックス 57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1" name="直線コネクタ 58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2" name="テキスト ボックス 58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3" name="直線コネクタ 58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4" name="テキスト ボックス 58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5" name="直線コネクタ 58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86" name="テキスト ボックス 58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7" name="直線コネクタ 58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8" name="テキスト ボックス 58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7436</xdr:rowOff>
    </xdr:from>
    <xdr:to>
      <xdr:col>23</xdr:col>
      <xdr:colOff>516889</xdr:colOff>
      <xdr:row>77</xdr:row>
      <xdr:rowOff>119031</xdr:rowOff>
    </xdr:to>
    <xdr:cxnSp macro="">
      <xdr:nvCxnSpPr>
        <xdr:cNvPr id="590" name="直線コネクタ 589"/>
        <xdr:cNvCxnSpPr/>
      </xdr:nvCxnSpPr>
      <xdr:spPr>
        <a:xfrm flipV="1">
          <a:off x="16317595" y="12008936"/>
          <a:ext cx="1269" cy="1311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122858</xdr:rowOff>
    </xdr:from>
    <xdr:ext cx="534377" cy="259045"/>
    <xdr:sp macro="" textlink="">
      <xdr:nvSpPr>
        <xdr:cNvPr id="591" name="公債費最小値テキスト"/>
        <xdr:cNvSpPr txBox="1"/>
      </xdr:nvSpPr>
      <xdr:spPr>
        <a:xfrm>
          <a:off x="16370300" y="1332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14,085</a:t>
          </a:r>
          <a:endParaRPr kumimoji="1" lang="ja-JP" altLang="en-US" sz="1000" b="1">
            <a:latin typeface="ＭＳ Ｐゴシック"/>
          </a:endParaRPr>
        </a:p>
      </xdr:txBody>
    </xdr:sp>
    <xdr:clientData/>
  </xdr:oneCellAnchor>
  <xdr:twoCellAnchor>
    <xdr:from>
      <xdr:col>23</xdr:col>
      <xdr:colOff>428625</xdr:colOff>
      <xdr:row>77</xdr:row>
      <xdr:rowOff>119031</xdr:rowOff>
    </xdr:from>
    <xdr:to>
      <xdr:col>23</xdr:col>
      <xdr:colOff>606425</xdr:colOff>
      <xdr:row>77</xdr:row>
      <xdr:rowOff>119031</xdr:rowOff>
    </xdr:to>
    <xdr:cxnSp macro="">
      <xdr:nvCxnSpPr>
        <xdr:cNvPr id="592" name="直線コネクタ 591"/>
        <xdr:cNvCxnSpPr/>
      </xdr:nvCxnSpPr>
      <xdr:spPr>
        <a:xfrm>
          <a:off x="16230600" y="13320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125563</xdr:rowOff>
    </xdr:from>
    <xdr:ext cx="534377" cy="259045"/>
    <xdr:sp macro="" textlink="">
      <xdr:nvSpPr>
        <xdr:cNvPr id="593" name="公債費最大値テキスト"/>
        <xdr:cNvSpPr txBox="1"/>
      </xdr:nvSpPr>
      <xdr:spPr>
        <a:xfrm>
          <a:off x="16370300" y="1178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82,943</a:t>
          </a:r>
          <a:endParaRPr kumimoji="1" lang="ja-JP" altLang="en-US" sz="1000" b="1">
            <a:latin typeface="ＭＳ Ｐゴシック"/>
          </a:endParaRPr>
        </a:p>
      </xdr:txBody>
    </xdr:sp>
    <xdr:clientData/>
  </xdr:oneCellAnchor>
  <xdr:twoCellAnchor>
    <xdr:from>
      <xdr:col>23</xdr:col>
      <xdr:colOff>428625</xdr:colOff>
      <xdr:row>70</xdr:row>
      <xdr:rowOff>7436</xdr:rowOff>
    </xdr:from>
    <xdr:to>
      <xdr:col>23</xdr:col>
      <xdr:colOff>606425</xdr:colOff>
      <xdr:row>70</xdr:row>
      <xdr:rowOff>7436</xdr:rowOff>
    </xdr:to>
    <xdr:cxnSp macro="">
      <xdr:nvCxnSpPr>
        <xdr:cNvPr id="594" name="直線コネクタ 593"/>
        <xdr:cNvCxnSpPr/>
      </xdr:nvCxnSpPr>
      <xdr:spPr>
        <a:xfrm>
          <a:off x="16230600" y="12008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117945</xdr:rowOff>
    </xdr:from>
    <xdr:to>
      <xdr:col>23</xdr:col>
      <xdr:colOff>517525</xdr:colOff>
      <xdr:row>77</xdr:row>
      <xdr:rowOff>119031</xdr:rowOff>
    </xdr:to>
    <xdr:cxnSp macro="">
      <xdr:nvCxnSpPr>
        <xdr:cNvPr id="595" name="直線コネクタ 594"/>
        <xdr:cNvCxnSpPr/>
      </xdr:nvCxnSpPr>
      <xdr:spPr>
        <a:xfrm>
          <a:off x="15481300" y="13319595"/>
          <a:ext cx="8382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103128</xdr:rowOff>
    </xdr:from>
    <xdr:ext cx="534377" cy="259045"/>
    <xdr:sp macro="" textlink="">
      <xdr:nvSpPr>
        <xdr:cNvPr id="596" name="公債費平均値テキスト"/>
        <xdr:cNvSpPr txBox="1"/>
      </xdr:nvSpPr>
      <xdr:spPr>
        <a:xfrm>
          <a:off x="16370300" y="12790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31,454</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80251</xdr:rowOff>
    </xdr:from>
    <xdr:to>
      <xdr:col>23</xdr:col>
      <xdr:colOff>568325</xdr:colOff>
      <xdr:row>76</xdr:row>
      <xdr:rowOff>10401</xdr:rowOff>
    </xdr:to>
    <xdr:sp macro="" textlink="">
      <xdr:nvSpPr>
        <xdr:cNvPr id="597" name="フローチャート : 判断 596"/>
        <xdr:cNvSpPr/>
      </xdr:nvSpPr>
      <xdr:spPr>
        <a:xfrm>
          <a:off x="16268700" y="1293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117945</xdr:rowOff>
    </xdr:from>
    <xdr:to>
      <xdr:col>22</xdr:col>
      <xdr:colOff>365125</xdr:colOff>
      <xdr:row>77</xdr:row>
      <xdr:rowOff>122098</xdr:rowOff>
    </xdr:to>
    <xdr:cxnSp macro="">
      <xdr:nvCxnSpPr>
        <xdr:cNvPr id="598" name="直線コネクタ 597"/>
        <xdr:cNvCxnSpPr/>
      </xdr:nvCxnSpPr>
      <xdr:spPr>
        <a:xfrm flipV="1">
          <a:off x="14592300" y="13319595"/>
          <a:ext cx="889000" cy="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64612</xdr:rowOff>
    </xdr:from>
    <xdr:to>
      <xdr:col>22</xdr:col>
      <xdr:colOff>415925</xdr:colOff>
      <xdr:row>75</xdr:row>
      <xdr:rowOff>166212</xdr:rowOff>
    </xdr:to>
    <xdr:sp macro="" textlink="">
      <xdr:nvSpPr>
        <xdr:cNvPr id="599" name="フローチャート : 判断 598"/>
        <xdr:cNvSpPr/>
      </xdr:nvSpPr>
      <xdr:spPr>
        <a:xfrm>
          <a:off x="15430500" y="1292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11289</xdr:rowOff>
    </xdr:from>
    <xdr:ext cx="534377" cy="259045"/>
    <xdr:sp macro="" textlink="">
      <xdr:nvSpPr>
        <xdr:cNvPr id="600" name="テキスト ボックス 599"/>
        <xdr:cNvSpPr txBox="1"/>
      </xdr:nvSpPr>
      <xdr:spPr>
        <a:xfrm>
          <a:off x="15214111" y="1269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118974</xdr:rowOff>
    </xdr:from>
    <xdr:to>
      <xdr:col>21</xdr:col>
      <xdr:colOff>161925</xdr:colOff>
      <xdr:row>77</xdr:row>
      <xdr:rowOff>122098</xdr:rowOff>
    </xdr:to>
    <xdr:cxnSp macro="">
      <xdr:nvCxnSpPr>
        <xdr:cNvPr id="601" name="直線コネクタ 600"/>
        <xdr:cNvCxnSpPr/>
      </xdr:nvCxnSpPr>
      <xdr:spPr>
        <a:xfrm>
          <a:off x="13703300" y="13320624"/>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47771</xdr:rowOff>
    </xdr:from>
    <xdr:to>
      <xdr:col>21</xdr:col>
      <xdr:colOff>212725</xdr:colOff>
      <xdr:row>75</xdr:row>
      <xdr:rowOff>149371</xdr:rowOff>
    </xdr:to>
    <xdr:sp macro="" textlink="">
      <xdr:nvSpPr>
        <xdr:cNvPr id="602" name="フローチャート : 判断 601"/>
        <xdr:cNvSpPr/>
      </xdr:nvSpPr>
      <xdr:spPr>
        <a:xfrm>
          <a:off x="14541500" y="1290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165898</xdr:rowOff>
    </xdr:from>
    <xdr:ext cx="534377" cy="259045"/>
    <xdr:sp macro="" textlink="">
      <xdr:nvSpPr>
        <xdr:cNvPr id="603" name="テキスト ボックス 602"/>
        <xdr:cNvSpPr txBox="1"/>
      </xdr:nvSpPr>
      <xdr:spPr>
        <a:xfrm>
          <a:off x="14325111" y="1268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33,159</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117678</xdr:rowOff>
    </xdr:from>
    <xdr:to>
      <xdr:col>19</xdr:col>
      <xdr:colOff>644525</xdr:colOff>
      <xdr:row>77</xdr:row>
      <xdr:rowOff>118974</xdr:rowOff>
    </xdr:to>
    <xdr:cxnSp macro="">
      <xdr:nvCxnSpPr>
        <xdr:cNvPr id="604" name="直線コネクタ 603"/>
        <xdr:cNvCxnSpPr/>
      </xdr:nvCxnSpPr>
      <xdr:spPr>
        <a:xfrm>
          <a:off x="12814300" y="13319328"/>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39275</xdr:rowOff>
    </xdr:from>
    <xdr:to>
      <xdr:col>20</xdr:col>
      <xdr:colOff>9525</xdr:colOff>
      <xdr:row>75</xdr:row>
      <xdr:rowOff>140875</xdr:rowOff>
    </xdr:to>
    <xdr:sp macro="" textlink="">
      <xdr:nvSpPr>
        <xdr:cNvPr id="605" name="フローチャート : 判断 604"/>
        <xdr:cNvSpPr/>
      </xdr:nvSpPr>
      <xdr:spPr>
        <a:xfrm>
          <a:off x="13652500" y="1289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157402</xdr:rowOff>
    </xdr:from>
    <xdr:ext cx="534377" cy="259045"/>
    <xdr:sp macro="" textlink="">
      <xdr:nvSpPr>
        <xdr:cNvPr id="606" name="テキスト ボックス 605"/>
        <xdr:cNvSpPr txBox="1"/>
      </xdr:nvSpPr>
      <xdr:spPr>
        <a:xfrm>
          <a:off x="13436111" y="1267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12129</xdr:rowOff>
    </xdr:from>
    <xdr:to>
      <xdr:col>18</xdr:col>
      <xdr:colOff>492125</xdr:colOff>
      <xdr:row>75</xdr:row>
      <xdr:rowOff>113729</xdr:rowOff>
    </xdr:to>
    <xdr:sp macro="" textlink="">
      <xdr:nvSpPr>
        <xdr:cNvPr id="607" name="フローチャート : 判断 606"/>
        <xdr:cNvSpPr/>
      </xdr:nvSpPr>
      <xdr:spPr>
        <a:xfrm>
          <a:off x="12763500" y="1287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130256</xdr:rowOff>
    </xdr:from>
    <xdr:ext cx="534377" cy="259045"/>
    <xdr:sp macro="" textlink="">
      <xdr:nvSpPr>
        <xdr:cNvPr id="608" name="テキスト ボックス 607"/>
        <xdr:cNvSpPr txBox="1"/>
      </xdr:nvSpPr>
      <xdr:spPr>
        <a:xfrm>
          <a:off x="12547111" y="1264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9" name="テキスト ボックス 60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0" name="テキスト ボックス 60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1" name="テキスト ボックス 61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2" name="テキスト ボックス 61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3" name="テキスト ボックス 61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68231</xdr:rowOff>
    </xdr:from>
    <xdr:to>
      <xdr:col>23</xdr:col>
      <xdr:colOff>568325</xdr:colOff>
      <xdr:row>77</xdr:row>
      <xdr:rowOff>169831</xdr:rowOff>
    </xdr:to>
    <xdr:sp macro="" textlink="">
      <xdr:nvSpPr>
        <xdr:cNvPr id="614" name="円/楕円 613"/>
        <xdr:cNvSpPr/>
      </xdr:nvSpPr>
      <xdr:spPr>
        <a:xfrm>
          <a:off x="16268700" y="1326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154608</xdr:rowOff>
    </xdr:from>
    <xdr:ext cx="534377" cy="259045"/>
    <xdr:sp macro="" textlink="">
      <xdr:nvSpPr>
        <xdr:cNvPr id="615" name="公債費該当値テキスト"/>
        <xdr:cNvSpPr txBox="1"/>
      </xdr:nvSpPr>
      <xdr:spPr>
        <a:xfrm>
          <a:off x="16370300" y="1318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14,085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67145</xdr:rowOff>
    </xdr:from>
    <xdr:to>
      <xdr:col>22</xdr:col>
      <xdr:colOff>415925</xdr:colOff>
      <xdr:row>77</xdr:row>
      <xdr:rowOff>168745</xdr:rowOff>
    </xdr:to>
    <xdr:sp macro="" textlink="">
      <xdr:nvSpPr>
        <xdr:cNvPr id="616" name="円/楕円 615"/>
        <xdr:cNvSpPr/>
      </xdr:nvSpPr>
      <xdr:spPr>
        <a:xfrm>
          <a:off x="15430500" y="1326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159872</xdr:rowOff>
    </xdr:from>
    <xdr:ext cx="534377" cy="259045"/>
    <xdr:sp macro="" textlink="">
      <xdr:nvSpPr>
        <xdr:cNvPr id="617" name="テキスト ボックス 616"/>
        <xdr:cNvSpPr txBox="1"/>
      </xdr:nvSpPr>
      <xdr:spPr>
        <a:xfrm>
          <a:off x="15214111" y="1336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14,142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71298</xdr:rowOff>
    </xdr:from>
    <xdr:to>
      <xdr:col>21</xdr:col>
      <xdr:colOff>212725</xdr:colOff>
      <xdr:row>78</xdr:row>
      <xdr:rowOff>1448</xdr:rowOff>
    </xdr:to>
    <xdr:sp macro="" textlink="">
      <xdr:nvSpPr>
        <xdr:cNvPr id="618" name="円/楕円 617"/>
        <xdr:cNvSpPr/>
      </xdr:nvSpPr>
      <xdr:spPr>
        <a:xfrm>
          <a:off x="14541500" y="1327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164025</xdr:rowOff>
    </xdr:from>
    <xdr:ext cx="534377" cy="259045"/>
    <xdr:sp macro="" textlink="">
      <xdr:nvSpPr>
        <xdr:cNvPr id="619" name="テキスト ボックス 618"/>
        <xdr:cNvSpPr txBox="1"/>
      </xdr:nvSpPr>
      <xdr:spPr>
        <a:xfrm>
          <a:off x="14325111" y="1336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13,924</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68174</xdr:rowOff>
    </xdr:from>
    <xdr:to>
      <xdr:col>20</xdr:col>
      <xdr:colOff>9525</xdr:colOff>
      <xdr:row>77</xdr:row>
      <xdr:rowOff>169774</xdr:rowOff>
    </xdr:to>
    <xdr:sp macro="" textlink="">
      <xdr:nvSpPr>
        <xdr:cNvPr id="620" name="円/楕円 619"/>
        <xdr:cNvSpPr/>
      </xdr:nvSpPr>
      <xdr:spPr>
        <a:xfrm>
          <a:off x="13652500" y="132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160901</xdr:rowOff>
    </xdr:from>
    <xdr:ext cx="534377" cy="259045"/>
    <xdr:sp macro="" textlink="">
      <xdr:nvSpPr>
        <xdr:cNvPr id="621" name="テキスト ボックス 620"/>
        <xdr:cNvSpPr txBox="1"/>
      </xdr:nvSpPr>
      <xdr:spPr>
        <a:xfrm>
          <a:off x="13436111" y="1336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14,088</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66878</xdr:rowOff>
    </xdr:from>
    <xdr:to>
      <xdr:col>18</xdr:col>
      <xdr:colOff>492125</xdr:colOff>
      <xdr:row>77</xdr:row>
      <xdr:rowOff>168478</xdr:rowOff>
    </xdr:to>
    <xdr:sp macro="" textlink="">
      <xdr:nvSpPr>
        <xdr:cNvPr id="622" name="円/楕円 621"/>
        <xdr:cNvSpPr/>
      </xdr:nvSpPr>
      <xdr:spPr>
        <a:xfrm>
          <a:off x="12763500" y="1326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159605</xdr:rowOff>
    </xdr:from>
    <xdr:ext cx="534377" cy="259045"/>
    <xdr:sp macro="" textlink="">
      <xdr:nvSpPr>
        <xdr:cNvPr id="623" name="テキスト ボックス 622"/>
        <xdr:cNvSpPr txBox="1"/>
      </xdr:nvSpPr>
      <xdr:spPr>
        <a:xfrm>
          <a:off x="12547111" y="1336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14,156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4" name="正方形/長方形 62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5" name="正方形/長方形 62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6" name="正方形/長方形 62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7" name="正方形/長方形 62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8" name="正方形/長方形 62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9" name="正方形/長方形 62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0" name="正方形/長方形 62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1" name="正方形/長方形 63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2" name="テキスト ボックス 63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3" name="直線コネクタ 63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4" name="直線コネクタ 63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5" name="テキスト ボックス 63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36" name="直線コネクタ 63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37" name="テキスト ボックス 63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38" name="直線コネクタ 63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39" name="テキスト ボックス 63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0" name="直線コネクタ 63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41" name="テキスト ボックス 64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2" name="直線コネクタ 64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43" name="テキスト ボックス 64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4" name="直線コネクタ 64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45" name="テキスト ボックス 644"/>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47" name="テキスト ボックス 64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55575</xdr:rowOff>
    </xdr:from>
    <xdr:to>
      <xdr:col>23</xdr:col>
      <xdr:colOff>516889</xdr:colOff>
      <xdr:row>99</xdr:row>
      <xdr:rowOff>96038</xdr:rowOff>
    </xdr:to>
    <xdr:cxnSp macro="">
      <xdr:nvCxnSpPr>
        <xdr:cNvPr id="649" name="直線コネクタ 648"/>
        <xdr:cNvCxnSpPr/>
      </xdr:nvCxnSpPr>
      <xdr:spPr>
        <a:xfrm flipV="1">
          <a:off x="16317595" y="15657525"/>
          <a:ext cx="1269" cy="1412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99865</xdr:rowOff>
    </xdr:from>
    <xdr:ext cx="313932" cy="259045"/>
    <xdr:sp macro="" textlink="">
      <xdr:nvSpPr>
        <xdr:cNvPr id="650" name="積立金最小値テキスト"/>
        <xdr:cNvSpPr txBox="1"/>
      </xdr:nvSpPr>
      <xdr:spPr>
        <a:xfrm>
          <a:off x="16370300" y="170734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428625</xdr:colOff>
      <xdr:row>99</xdr:row>
      <xdr:rowOff>96038</xdr:rowOff>
    </xdr:from>
    <xdr:to>
      <xdr:col>23</xdr:col>
      <xdr:colOff>606425</xdr:colOff>
      <xdr:row>99</xdr:row>
      <xdr:rowOff>96038</xdr:rowOff>
    </xdr:to>
    <xdr:cxnSp macro="">
      <xdr:nvCxnSpPr>
        <xdr:cNvPr id="651" name="直線コネクタ 650"/>
        <xdr:cNvCxnSpPr/>
      </xdr:nvCxnSpPr>
      <xdr:spPr>
        <a:xfrm>
          <a:off x="16230600" y="17069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2252</xdr:rowOff>
    </xdr:from>
    <xdr:ext cx="534377" cy="259045"/>
    <xdr:sp macro="" textlink="">
      <xdr:nvSpPr>
        <xdr:cNvPr id="652" name="積立金最大値テキスト"/>
        <xdr:cNvSpPr txBox="1"/>
      </xdr:nvSpPr>
      <xdr:spPr>
        <a:xfrm>
          <a:off x="16370300" y="1543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43,326</a:t>
          </a:r>
          <a:endParaRPr kumimoji="1" lang="ja-JP" altLang="en-US" sz="1000" b="1">
            <a:latin typeface="ＭＳ Ｐゴシック"/>
          </a:endParaRPr>
        </a:p>
      </xdr:txBody>
    </xdr:sp>
    <xdr:clientData/>
  </xdr:oneCellAnchor>
  <xdr:twoCellAnchor>
    <xdr:from>
      <xdr:col>23</xdr:col>
      <xdr:colOff>428625</xdr:colOff>
      <xdr:row>91</xdr:row>
      <xdr:rowOff>55575</xdr:rowOff>
    </xdr:from>
    <xdr:to>
      <xdr:col>23</xdr:col>
      <xdr:colOff>606425</xdr:colOff>
      <xdr:row>91</xdr:row>
      <xdr:rowOff>55575</xdr:rowOff>
    </xdr:to>
    <xdr:cxnSp macro="">
      <xdr:nvCxnSpPr>
        <xdr:cNvPr id="653" name="直線コネクタ 652"/>
        <xdr:cNvCxnSpPr/>
      </xdr:nvCxnSpPr>
      <xdr:spPr>
        <a:xfrm>
          <a:off x="16230600" y="15657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168537</xdr:rowOff>
    </xdr:from>
    <xdr:to>
      <xdr:col>23</xdr:col>
      <xdr:colOff>517525</xdr:colOff>
      <xdr:row>97</xdr:row>
      <xdr:rowOff>139962</xdr:rowOff>
    </xdr:to>
    <xdr:cxnSp macro="">
      <xdr:nvCxnSpPr>
        <xdr:cNvPr id="654" name="直線コネクタ 653"/>
        <xdr:cNvCxnSpPr/>
      </xdr:nvCxnSpPr>
      <xdr:spPr>
        <a:xfrm flipV="1">
          <a:off x="15481300" y="16627737"/>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169804</xdr:rowOff>
    </xdr:from>
    <xdr:ext cx="534377" cy="259045"/>
    <xdr:sp macro="" textlink="">
      <xdr:nvSpPr>
        <xdr:cNvPr id="655" name="積立金平均値テキスト"/>
        <xdr:cNvSpPr txBox="1"/>
      </xdr:nvSpPr>
      <xdr:spPr>
        <a:xfrm>
          <a:off x="16370300" y="16629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11,362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19927</xdr:rowOff>
    </xdr:from>
    <xdr:to>
      <xdr:col>23</xdr:col>
      <xdr:colOff>568325</xdr:colOff>
      <xdr:row>97</xdr:row>
      <xdr:rowOff>121527</xdr:rowOff>
    </xdr:to>
    <xdr:sp macro="" textlink="">
      <xdr:nvSpPr>
        <xdr:cNvPr id="656" name="フローチャート : 判断 655"/>
        <xdr:cNvSpPr/>
      </xdr:nvSpPr>
      <xdr:spPr>
        <a:xfrm>
          <a:off x="16268700" y="1665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95808</xdr:rowOff>
    </xdr:from>
    <xdr:to>
      <xdr:col>22</xdr:col>
      <xdr:colOff>365125</xdr:colOff>
      <xdr:row>97</xdr:row>
      <xdr:rowOff>139962</xdr:rowOff>
    </xdr:to>
    <xdr:cxnSp macro="">
      <xdr:nvCxnSpPr>
        <xdr:cNvPr id="657" name="直線コネクタ 656"/>
        <xdr:cNvCxnSpPr/>
      </xdr:nvCxnSpPr>
      <xdr:spPr>
        <a:xfrm>
          <a:off x="14592300" y="16726458"/>
          <a:ext cx="889000" cy="4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103825</xdr:rowOff>
    </xdr:from>
    <xdr:to>
      <xdr:col>22</xdr:col>
      <xdr:colOff>415925</xdr:colOff>
      <xdr:row>98</xdr:row>
      <xdr:rowOff>33975</xdr:rowOff>
    </xdr:to>
    <xdr:sp macro="" textlink="">
      <xdr:nvSpPr>
        <xdr:cNvPr id="658" name="フローチャート : 判断 657"/>
        <xdr:cNvSpPr/>
      </xdr:nvSpPr>
      <xdr:spPr>
        <a:xfrm>
          <a:off x="15430500" y="1673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25102</xdr:rowOff>
    </xdr:from>
    <xdr:ext cx="469744" cy="259045"/>
    <xdr:sp macro="" textlink="">
      <xdr:nvSpPr>
        <xdr:cNvPr id="659" name="テキスト ボックス 658"/>
        <xdr:cNvSpPr txBox="1"/>
      </xdr:nvSpPr>
      <xdr:spPr>
        <a:xfrm>
          <a:off x="15246427" y="1682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95808</xdr:rowOff>
    </xdr:from>
    <xdr:to>
      <xdr:col>21</xdr:col>
      <xdr:colOff>161925</xdr:colOff>
      <xdr:row>97</xdr:row>
      <xdr:rowOff>148321</xdr:rowOff>
    </xdr:to>
    <xdr:cxnSp macro="">
      <xdr:nvCxnSpPr>
        <xdr:cNvPr id="660" name="直線コネクタ 659"/>
        <xdr:cNvCxnSpPr/>
      </xdr:nvCxnSpPr>
      <xdr:spPr>
        <a:xfrm flipV="1">
          <a:off x="13703300" y="16726458"/>
          <a:ext cx="889000" cy="5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54806</xdr:rowOff>
    </xdr:from>
    <xdr:to>
      <xdr:col>21</xdr:col>
      <xdr:colOff>212725</xdr:colOff>
      <xdr:row>96</xdr:row>
      <xdr:rowOff>156406</xdr:rowOff>
    </xdr:to>
    <xdr:sp macro="" textlink="">
      <xdr:nvSpPr>
        <xdr:cNvPr id="661" name="フローチャート : 判断 660"/>
        <xdr:cNvSpPr/>
      </xdr:nvSpPr>
      <xdr:spPr>
        <a:xfrm>
          <a:off x="14541500" y="16514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1483</xdr:rowOff>
    </xdr:from>
    <xdr:ext cx="534377" cy="259045"/>
    <xdr:sp macro="" textlink="">
      <xdr:nvSpPr>
        <xdr:cNvPr id="662" name="テキスト ボックス 661"/>
        <xdr:cNvSpPr txBox="1"/>
      </xdr:nvSpPr>
      <xdr:spPr>
        <a:xfrm>
          <a:off x="14325111" y="1628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15,544</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107826</xdr:rowOff>
    </xdr:from>
    <xdr:to>
      <xdr:col>19</xdr:col>
      <xdr:colOff>644525</xdr:colOff>
      <xdr:row>97</xdr:row>
      <xdr:rowOff>148321</xdr:rowOff>
    </xdr:to>
    <xdr:cxnSp macro="">
      <xdr:nvCxnSpPr>
        <xdr:cNvPr id="663" name="直線コネクタ 662"/>
        <xdr:cNvCxnSpPr/>
      </xdr:nvCxnSpPr>
      <xdr:spPr>
        <a:xfrm>
          <a:off x="12814300" y="16567026"/>
          <a:ext cx="889000" cy="21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25284</xdr:rowOff>
    </xdr:from>
    <xdr:to>
      <xdr:col>20</xdr:col>
      <xdr:colOff>9525</xdr:colOff>
      <xdr:row>95</xdr:row>
      <xdr:rowOff>126884</xdr:rowOff>
    </xdr:to>
    <xdr:sp macro="" textlink="">
      <xdr:nvSpPr>
        <xdr:cNvPr id="664" name="フローチャート : 判断 663"/>
        <xdr:cNvSpPr/>
      </xdr:nvSpPr>
      <xdr:spPr>
        <a:xfrm>
          <a:off x="13652500" y="1631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143411</xdr:rowOff>
    </xdr:from>
    <xdr:ext cx="534377" cy="259045"/>
    <xdr:sp macro="" textlink="">
      <xdr:nvSpPr>
        <xdr:cNvPr id="665" name="テキスト ボックス 664"/>
        <xdr:cNvSpPr txBox="1"/>
      </xdr:nvSpPr>
      <xdr:spPr>
        <a:xfrm>
          <a:off x="13436111" y="1608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103073</xdr:rowOff>
    </xdr:from>
    <xdr:to>
      <xdr:col>18</xdr:col>
      <xdr:colOff>492125</xdr:colOff>
      <xdr:row>98</xdr:row>
      <xdr:rowOff>33223</xdr:rowOff>
    </xdr:to>
    <xdr:sp macro="" textlink="">
      <xdr:nvSpPr>
        <xdr:cNvPr id="666" name="フローチャート : 判断 665"/>
        <xdr:cNvSpPr/>
      </xdr:nvSpPr>
      <xdr:spPr>
        <a:xfrm>
          <a:off x="12763500" y="1673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24350</xdr:rowOff>
    </xdr:from>
    <xdr:ext cx="469744" cy="259045"/>
    <xdr:sp macro="" textlink="">
      <xdr:nvSpPr>
        <xdr:cNvPr id="667" name="テキスト ボックス 666"/>
        <xdr:cNvSpPr txBox="1"/>
      </xdr:nvSpPr>
      <xdr:spPr>
        <a:xfrm>
          <a:off x="12579427" y="16826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8,816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117737</xdr:rowOff>
    </xdr:from>
    <xdr:to>
      <xdr:col>23</xdr:col>
      <xdr:colOff>568325</xdr:colOff>
      <xdr:row>97</xdr:row>
      <xdr:rowOff>47887</xdr:rowOff>
    </xdr:to>
    <xdr:sp macro="" textlink="">
      <xdr:nvSpPr>
        <xdr:cNvPr id="673" name="円/楕円 672"/>
        <xdr:cNvSpPr/>
      </xdr:nvSpPr>
      <xdr:spPr>
        <a:xfrm>
          <a:off x="16268700" y="1657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140614</xdr:rowOff>
    </xdr:from>
    <xdr:ext cx="534377" cy="259045"/>
    <xdr:sp macro="" textlink="">
      <xdr:nvSpPr>
        <xdr:cNvPr id="674" name="積立金該当値テキスト"/>
        <xdr:cNvSpPr txBox="1"/>
      </xdr:nvSpPr>
      <xdr:spPr>
        <a:xfrm>
          <a:off x="16370300" y="1642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13,617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89162</xdr:rowOff>
    </xdr:from>
    <xdr:to>
      <xdr:col>22</xdr:col>
      <xdr:colOff>415925</xdr:colOff>
      <xdr:row>98</xdr:row>
      <xdr:rowOff>19312</xdr:rowOff>
    </xdr:to>
    <xdr:sp macro="" textlink="">
      <xdr:nvSpPr>
        <xdr:cNvPr id="675" name="円/楕円 674"/>
        <xdr:cNvSpPr/>
      </xdr:nvSpPr>
      <xdr:spPr>
        <a:xfrm>
          <a:off x="15430500" y="1671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96</xdr:row>
      <xdr:rowOff>35839</xdr:rowOff>
    </xdr:from>
    <xdr:ext cx="469744" cy="259045"/>
    <xdr:sp macro="" textlink="">
      <xdr:nvSpPr>
        <xdr:cNvPr id="676" name="テキスト ボックス 675"/>
        <xdr:cNvSpPr txBox="1"/>
      </xdr:nvSpPr>
      <xdr:spPr>
        <a:xfrm>
          <a:off x="15246427" y="1649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9,242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45008</xdr:rowOff>
    </xdr:from>
    <xdr:to>
      <xdr:col>21</xdr:col>
      <xdr:colOff>212725</xdr:colOff>
      <xdr:row>97</xdr:row>
      <xdr:rowOff>146608</xdr:rowOff>
    </xdr:to>
    <xdr:sp macro="" textlink="">
      <xdr:nvSpPr>
        <xdr:cNvPr id="677" name="円/楕円 676"/>
        <xdr:cNvSpPr/>
      </xdr:nvSpPr>
      <xdr:spPr>
        <a:xfrm>
          <a:off x="14541500" y="1667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137735</xdr:rowOff>
    </xdr:from>
    <xdr:ext cx="534377" cy="259045"/>
    <xdr:sp macro="" textlink="">
      <xdr:nvSpPr>
        <xdr:cNvPr id="678" name="テキスト ボックス 677"/>
        <xdr:cNvSpPr txBox="1"/>
      </xdr:nvSpPr>
      <xdr:spPr>
        <a:xfrm>
          <a:off x="14325111" y="1676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10,594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97521</xdr:rowOff>
    </xdr:from>
    <xdr:to>
      <xdr:col>20</xdr:col>
      <xdr:colOff>9525</xdr:colOff>
      <xdr:row>98</xdr:row>
      <xdr:rowOff>27671</xdr:rowOff>
    </xdr:to>
    <xdr:sp macro="" textlink="">
      <xdr:nvSpPr>
        <xdr:cNvPr id="679" name="円/楕円 678"/>
        <xdr:cNvSpPr/>
      </xdr:nvSpPr>
      <xdr:spPr>
        <a:xfrm>
          <a:off x="13652500" y="1672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18798</xdr:rowOff>
    </xdr:from>
    <xdr:ext cx="469744" cy="259045"/>
    <xdr:sp macro="" textlink="">
      <xdr:nvSpPr>
        <xdr:cNvPr id="680" name="テキスト ボックス 679"/>
        <xdr:cNvSpPr txBox="1"/>
      </xdr:nvSpPr>
      <xdr:spPr>
        <a:xfrm>
          <a:off x="13468427" y="16820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8,986</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57026</xdr:rowOff>
    </xdr:from>
    <xdr:to>
      <xdr:col>18</xdr:col>
      <xdr:colOff>492125</xdr:colOff>
      <xdr:row>96</xdr:row>
      <xdr:rowOff>158626</xdr:rowOff>
    </xdr:to>
    <xdr:sp macro="" textlink="">
      <xdr:nvSpPr>
        <xdr:cNvPr id="681" name="円/楕円 680"/>
        <xdr:cNvSpPr/>
      </xdr:nvSpPr>
      <xdr:spPr>
        <a:xfrm>
          <a:off x="12763500" y="1651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3703</xdr:rowOff>
    </xdr:from>
    <xdr:ext cx="534377" cy="259045"/>
    <xdr:sp macro="" textlink="">
      <xdr:nvSpPr>
        <xdr:cNvPr id="682" name="テキスト ボックス 681"/>
        <xdr:cNvSpPr txBox="1"/>
      </xdr:nvSpPr>
      <xdr:spPr>
        <a:xfrm>
          <a:off x="12547111" y="1629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15,476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3" name="直線コネクタ 69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4" name="テキスト ボックス 69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5" name="直線コネクタ 69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6" name="テキスト ボックス 69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7" name="直線コネクタ 69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698" name="テキスト ボックス 69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9" name="直線コネクタ 69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0" name="テキスト ボックス 69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1" name="直線コネクタ 70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2" name="テキスト ボックス 70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3" name="直線コネクタ 70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04" name="テキスト ボックス 70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06" name="テキスト ボックス 70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43035</xdr:rowOff>
    </xdr:from>
    <xdr:to>
      <xdr:col>32</xdr:col>
      <xdr:colOff>186689</xdr:colOff>
      <xdr:row>39</xdr:row>
      <xdr:rowOff>98878</xdr:rowOff>
    </xdr:to>
    <xdr:cxnSp macro="">
      <xdr:nvCxnSpPr>
        <xdr:cNvPr id="708" name="直線コネクタ 707"/>
        <xdr:cNvCxnSpPr/>
      </xdr:nvCxnSpPr>
      <xdr:spPr>
        <a:xfrm flipV="1">
          <a:off x="22159595" y="5186535"/>
          <a:ext cx="1269" cy="1598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0" name="直線コネクタ 70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161162</xdr:rowOff>
    </xdr:from>
    <xdr:ext cx="469744" cy="259045"/>
    <xdr:sp macro="" textlink="">
      <xdr:nvSpPr>
        <xdr:cNvPr id="711" name="投資及び出資金最大値テキスト"/>
        <xdr:cNvSpPr txBox="1"/>
      </xdr:nvSpPr>
      <xdr:spPr>
        <a:xfrm>
          <a:off x="22212300" y="4961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4,896</a:t>
          </a:r>
          <a:endParaRPr kumimoji="1" lang="ja-JP" altLang="en-US" sz="1000" b="1">
            <a:latin typeface="ＭＳ Ｐゴシック"/>
          </a:endParaRPr>
        </a:p>
      </xdr:txBody>
    </xdr:sp>
    <xdr:clientData/>
  </xdr:oneCellAnchor>
  <xdr:twoCellAnchor>
    <xdr:from>
      <xdr:col>32</xdr:col>
      <xdr:colOff>98425</xdr:colOff>
      <xdr:row>30</xdr:row>
      <xdr:rowOff>43035</xdr:rowOff>
    </xdr:from>
    <xdr:to>
      <xdr:col>32</xdr:col>
      <xdr:colOff>276225</xdr:colOff>
      <xdr:row>30</xdr:row>
      <xdr:rowOff>43035</xdr:rowOff>
    </xdr:to>
    <xdr:cxnSp macro="">
      <xdr:nvCxnSpPr>
        <xdr:cNvPr id="712" name="直線コネクタ 711"/>
        <xdr:cNvCxnSpPr/>
      </xdr:nvCxnSpPr>
      <xdr:spPr>
        <a:xfrm>
          <a:off x="22072600" y="518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3" name="直線コネクタ 71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15112</xdr:rowOff>
    </xdr:from>
    <xdr:ext cx="378565" cy="259045"/>
    <xdr:sp macro="" textlink="">
      <xdr:nvSpPr>
        <xdr:cNvPr id="714" name="投資及び出資金平均値テキスト"/>
        <xdr:cNvSpPr txBox="1"/>
      </xdr:nvSpPr>
      <xdr:spPr>
        <a:xfrm>
          <a:off x="22212300" y="63587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163685</xdr:rowOff>
    </xdr:from>
    <xdr:to>
      <xdr:col>32</xdr:col>
      <xdr:colOff>238125</xdr:colOff>
      <xdr:row>38</xdr:row>
      <xdr:rowOff>93835</xdr:rowOff>
    </xdr:to>
    <xdr:sp macro="" textlink="">
      <xdr:nvSpPr>
        <xdr:cNvPr id="715" name="フローチャート : 判断 714"/>
        <xdr:cNvSpPr/>
      </xdr:nvSpPr>
      <xdr:spPr>
        <a:xfrm>
          <a:off x="22110700" y="650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6" name="直線コネクタ 71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38281</xdr:rowOff>
    </xdr:from>
    <xdr:to>
      <xdr:col>31</xdr:col>
      <xdr:colOff>85725</xdr:colOff>
      <xdr:row>38</xdr:row>
      <xdr:rowOff>139881</xdr:rowOff>
    </xdr:to>
    <xdr:sp macro="" textlink="">
      <xdr:nvSpPr>
        <xdr:cNvPr id="717" name="フローチャート : 判断 716"/>
        <xdr:cNvSpPr/>
      </xdr:nvSpPr>
      <xdr:spPr>
        <a:xfrm>
          <a:off x="21272500" y="655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156408</xdr:rowOff>
    </xdr:from>
    <xdr:ext cx="378565" cy="259045"/>
    <xdr:sp macro="" textlink="">
      <xdr:nvSpPr>
        <xdr:cNvPr id="718" name="テキスト ボックス 717"/>
        <xdr:cNvSpPr txBox="1"/>
      </xdr:nvSpPr>
      <xdr:spPr>
        <a:xfrm>
          <a:off x="21134017" y="6328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64262</xdr:rowOff>
    </xdr:from>
    <xdr:to>
      <xdr:col>29</xdr:col>
      <xdr:colOff>517525</xdr:colOff>
      <xdr:row>39</xdr:row>
      <xdr:rowOff>98878</xdr:rowOff>
    </xdr:to>
    <xdr:cxnSp macro="">
      <xdr:nvCxnSpPr>
        <xdr:cNvPr id="719" name="直線コネクタ 718"/>
        <xdr:cNvCxnSpPr/>
      </xdr:nvCxnSpPr>
      <xdr:spPr>
        <a:xfrm>
          <a:off x="19545300" y="6750812"/>
          <a:ext cx="889000" cy="3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40567</xdr:rowOff>
    </xdr:from>
    <xdr:to>
      <xdr:col>29</xdr:col>
      <xdr:colOff>568325</xdr:colOff>
      <xdr:row>38</xdr:row>
      <xdr:rowOff>142167</xdr:rowOff>
    </xdr:to>
    <xdr:sp macro="" textlink="">
      <xdr:nvSpPr>
        <xdr:cNvPr id="720" name="フローチャート : 判断 719"/>
        <xdr:cNvSpPr/>
      </xdr:nvSpPr>
      <xdr:spPr>
        <a:xfrm>
          <a:off x="20383500" y="65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158694</xdr:rowOff>
    </xdr:from>
    <xdr:ext cx="378565" cy="259045"/>
    <xdr:sp macro="" textlink="">
      <xdr:nvSpPr>
        <xdr:cNvPr id="721" name="テキスト ボックス 720"/>
        <xdr:cNvSpPr txBox="1"/>
      </xdr:nvSpPr>
      <xdr:spPr>
        <a:xfrm>
          <a:off x="20245017" y="6330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64262</xdr:rowOff>
    </xdr:from>
    <xdr:to>
      <xdr:col>28</xdr:col>
      <xdr:colOff>314325</xdr:colOff>
      <xdr:row>39</xdr:row>
      <xdr:rowOff>96593</xdr:rowOff>
    </xdr:to>
    <xdr:cxnSp macro="">
      <xdr:nvCxnSpPr>
        <xdr:cNvPr id="722" name="直線コネクタ 721"/>
        <xdr:cNvCxnSpPr/>
      </xdr:nvCxnSpPr>
      <xdr:spPr>
        <a:xfrm flipV="1">
          <a:off x="18656300" y="6750812"/>
          <a:ext cx="889000" cy="3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38608</xdr:rowOff>
    </xdr:from>
    <xdr:to>
      <xdr:col>28</xdr:col>
      <xdr:colOff>365125</xdr:colOff>
      <xdr:row>38</xdr:row>
      <xdr:rowOff>140208</xdr:rowOff>
    </xdr:to>
    <xdr:sp macro="" textlink="">
      <xdr:nvSpPr>
        <xdr:cNvPr id="723" name="フローチャート : 判断 722"/>
        <xdr:cNvSpPr/>
      </xdr:nvSpPr>
      <xdr:spPr>
        <a:xfrm>
          <a:off x="19494500" y="65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156735</xdr:rowOff>
    </xdr:from>
    <xdr:ext cx="378565" cy="259045"/>
    <xdr:sp macro="" textlink="">
      <xdr:nvSpPr>
        <xdr:cNvPr id="724" name="テキスト ボックス 723"/>
        <xdr:cNvSpPr txBox="1"/>
      </xdr:nvSpPr>
      <xdr:spPr>
        <a:xfrm>
          <a:off x="19356017" y="6328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167604</xdr:rowOff>
    </xdr:from>
    <xdr:to>
      <xdr:col>27</xdr:col>
      <xdr:colOff>161925</xdr:colOff>
      <xdr:row>38</xdr:row>
      <xdr:rowOff>97754</xdr:rowOff>
    </xdr:to>
    <xdr:sp macro="" textlink="">
      <xdr:nvSpPr>
        <xdr:cNvPr id="725" name="フローチャート : 判断 724"/>
        <xdr:cNvSpPr/>
      </xdr:nvSpPr>
      <xdr:spPr>
        <a:xfrm>
          <a:off x="18605500" y="651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114281</xdr:rowOff>
    </xdr:from>
    <xdr:ext cx="378565" cy="259045"/>
    <xdr:sp macro="" textlink="">
      <xdr:nvSpPr>
        <xdr:cNvPr id="726" name="テキスト ボックス 725"/>
        <xdr:cNvSpPr txBox="1"/>
      </xdr:nvSpPr>
      <xdr:spPr>
        <a:xfrm>
          <a:off x="18467017" y="6286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2" name="円/楕円 73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4" name="円/楕円 73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5" name="テキスト ボックス 734"/>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6" name="円/楕円 73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7" name="テキスト ボックス 736"/>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13462</xdr:rowOff>
    </xdr:from>
    <xdr:to>
      <xdr:col>28</xdr:col>
      <xdr:colOff>365125</xdr:colOff>
      <xdr:row>39</xdr:row>
      <xdr:rowOff>115062</xdr:rowOff>
    </xdr:to>
    <xdr:sp macro="" textlink="">
      <xdr:nvSpPr>
        <xdr:cNvPr id="738" name="円/楕円 737"/>
        <xdr:cNvSpPr/>
      </xdr:nvSpPr>
      <xdr:spPr>
        <a:xfrm>
          <a:off x="19494500" y="670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106189</xdr:rowOff>
    </xdr:from>
    <xdr:ext cx="378565" cy="259045"/>
    <xdr:sp macro="" textlink="">
      <xdr:nvSpPr>
        <xdr:cNvPr id="739" name="テキスト ボックス 738"/>
        <xdr:cNvSpPr txBox="1"/>
      </xdr:nvSpPr>
      <xdr:spPr>
        <a:xfrm>
          <a:off x="19356017" y="6792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45793</xdr:rowOff>
    </xdr:from>
    <xdr:to>
      <xdr:col>27</xdr:col>
      <xdr:colOff>161925</xdr:colOff>
      <xdr:row>39</xdr:row>
      <xdr:rowOff>147393</xdr:rowOff>
    </xdr:to>
    <xdr:sp macro="" textlink="">
      <xdr:nvSpPr>
        <xdr:cNvPr id="740" name="円/楕円 739"/>
        <xdr:cNvSpPr/>
      </xdr:nvSpPr>
      <xdr:spPr>
        <a:xfrm>
          <a:off x="18605500" y="673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138520</xdr:rowOff>
    </xdr:from>
    <xdr:ext cx="249299" cy="259045"/>
    <xdr:sp macro="" textlink="">
      <xdr:nvSpPr>
        <xdr:cNvPr id="741" name="テキスト ボックス 740"/>
        <xdr:cNvSpPr txBox="1"/>
      </xdr:nvSpPr>
      <xdr:spPr>
        <a:xfrm>
          <a:off x="18531649" y="68250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2" name="直線コネクタ 75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3" name="テキスト ボックス 75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4" name="直線コネクタ 75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5" name="テキスト ボックス 75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6" name="直線コネクタ 75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7" name="テキスト ボックス 75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8" name="直線コネクタ 75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9" name="テキスト ボックス 75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94757</xdr:rowOff>
    </xdr:from>
    <xdr:to>
      <xdr:col>32</xdr:col>
      <xdr:colOff>186689</xdr:colOff>
      <xdr:row>58</xdr:row>
      <xdr:rowOff>139700</xdr:rowOff>
    </xdr:to>
    <xdr:cxnSp macro="">
      <xdr:nvCxnSpPr>
        <xdr:cNvPr id="763" name="直線コネクタ 762"/>
        <xdr:cNvCxnSpPr/>
      </xdr:nvCxnSpPr>
      <xdr:spPr>
        <a:xfrm flipV="1">
          <a:off x="22159595" y="8667257"/>
          <a:ext cx="1269" cy="1416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5" name="直線コネクタ 76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41434</xdr:rowOff>
    </xdr:from>
    <xdr:ext cx="534377" cy="259045"/>
    <xdr:sp macro="" textlink="">
      <xdr:nvSpPr>
        <xdr:cNvPr id="766" name="貸付金最大値テキスト"/>
        <xdr:cNvSpPr txBox="1"/>
      </xdr:nvSpPr>
      <xdr:spPr>
        <a:xfrm>
          <a:off x="22212300" y="844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61,966</a:t>
          </a:r>
          <a:endParaRPr kumimoji="1" lang="ja-JP" altLang="en-US" sz="1000" b="1">
            <a:latin typeface="ＭＳ Ｐゴシック"/>
          </a:endParaRPr>
        </a:p>
      </xdr:txBody>
    </xdr:sp>
    <xdr:clientData/>
  </xdr:oneCellAnchor>
  <xdr:twoCellAnchor>
    <xdr:from>
      <xdr:col>32</xdr:col>
      <xdr:colOff>98425</xdr:colOff>
      <xdr:row>50</xdr:row>
      <xdr:rowOff>94757</xdr:rowOff>
    </xdr:from>
    <xdr:to>
      <xdr:col>32</xdr:col>
      <xdr:colOff>276225</xdr:colOff>
      <xdr:row>50</xdr:row>
      <xdr:rowOff>94757</xdr:rowOff>
    </xdr:to>
    <xdr:cxnSp macro="">
      <xdr:nvCxnSpPr>
        <xdr:cNvPr id="767" name="直線コネクタ 766"/>
        <xdr:cNvCxnSpPr/>
      </xdr:nvCxnSpPr>
      <xdr:spPr>
        <a:xfrm>
          <a:off x="22072600" y="8667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139243</xdr:rowOff>
    </xdr:from>
    <xdr:to>
      <xdr:col>32</xdr:col>
      <xdr:colOff>187325</xdr:colOff>
      <xdr:row>58</xdr:row>
      <xdr:rowOff>139266</xdr:rowOff>
    </xdr:to>
    <xdr:cxnSp macro="">
      <xdr:nvCxnSpPr>
        <xdr:cNvPr id="768" name="直線コネクタ 767"/>
        <xdr:cNvCxnSpPr/>
      </xdr:nvCxnSpPr>
      <xdr:spPr>
        <a:xfrm flipV="1">
          <a:off x="21323300" y="10083343"/>
          <a:ext cx="8382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123276</xdr:rowOff>
    </xdr:from>
    <xdr:ext cx="469744" cy="259045"/>
    <xdr:sp macro="" textlink="">
      <xdr:nvSpPr>
        <xdr:cNvPr id="769" name="貸付金平均値テキスト"/>
        <xdr:cNvSpPr txBox="1"/>
      </xdr:nvSpPr>
      <xdr:spPr>
        <a:xfrm>
          <a:off x="22212300" y="97244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100399</xdr:rowOff>
    </xdr:from>
    <xdr:to>
      <xdr:col>32</xdr:col>
      <xdr:colOff>238125</xdr:colOff>
      <xdr:row>58</xdr:row>
      <xdr:rowOff>30549</xdr:rowOff>
    </xdr:to>
    <xdr:sp macro="" textlink="">
      <xdr:nvSpPr>
        <xdr:cNvPr id="770" name="フローチャート : 判断 769"/>
        <xdr:cNvSpPr/>
      </xdr:nvSpPr>
      <xdr:spPr>
        <a:xfrm>
          <a:off x="22110700" y="987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139266</xdr:rowOff>
    </xdr:from>
    <xdr:to>
      <xdr:col>31</xdr:col>
      <xdr:colOff>34925</xdr:colOff>
      <xdr:row>58</xdr:row>
      <xdr:rowOff>139266</xdr:rowOff>
    </xdr:to>
    <xdr:cxnSp macro="">
      <xdr:nvCxnSpPr>
        <xdr:cNvPr id="771" name="直線コネクタ 770"/>
        <xdr:cNvCxnSpPr/>
      </xdr:nvCxnSpPr>
      <xdr:spPr>
        <a:xfrm>
          <a:off x="20434300" y="100833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112675</xdr:rowOff>
    </xdr:from>
    <xdr:to>
      <xdr:col>31</xdr:col>
      <xdr:colOff>85725</xdr:colOff>
      <xdr:row>58</xdr:row>
      <xdr:rowOff>42825</xdr:rowOff>
    </xdr:to>
    <xdr:sp macro="" textlink="">
      <xdr:nvSpPr>
        <xdr:cNvPr id="772" name="フローチャート : 判断 771"/>
        <xdr:cNvSpPr/>
      </xdr:nvSpPr>
      <xdr:spPr>
        <a:xfrm>
          <a:off x="21272500" y="9885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59352</xdr:rowOff>
    </xdr:from>
    <xdr:ext cx="469744" cy="259045"/>
    <xdr:sp macro="" textlink="">
      <xdr:nvSpPr>
        <xdr:cNvPr id="773" name="テキスト ボックス 772"/>
        <xdr:cNvSpPr txBox="1"/>
      </xdr:nvSpPr>
      <xdr:spPr>
        <a:xfrm>
          <a:off x="21088427" y="9660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139243</xdr:rowOff>
    </xdr:from>
    <xdr:to>
      <xdr:col>29</xdr:col>
      <xdr:colOff>517525</xdr:colOff>
      <xdr:row>58</xdr:row>
      <xdr:rowOff>139266</xdr:rowOff>
    </xdr:to>
    <xdr:cxnSp macro="">
      <xdr:nvCxnSpPr>
        <xdr:cNvPr id="774" name="直線コネクタ 773"/>
        <xdr:cNvCxnSpPr/>
      </xdr:nvCxnSpPr>
      <xdr:spPr>
        <a:xfrm>
          <a:off x="19545300" y="10083343"/>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124561</xdr:rowOff>
    </xdr:from>
    <xdr:to>
      <xdr:col>29</xdr:col>
      <xdr:colOff>568325</xdr:colOff>
      <xdr:row>58</xdr:row>
      <xdr:rowOff>54711</xdr:rowOff>
    </xdr:to>
    <xdr:sp macro="" textlink="">
      <xdr:nvSpPr>
        <xdr:cNvPr id="775" name="フローチャート : 判断 774"/>
        <xdr:cNvSpPr/>
      </xdr:nvSpPr>
      <xdr:spPr>
        <a:xfrm>
          <a:off x="20383500" y="989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71238</xdr:rowOff>
    </xdr:from>
    <xdr:ext cx="469744" cy="259045"/>
    <xdr:sp macro="" textlink="">
      <xdr:nvSpPr>
        <xdr:cNvPr id="776" name="テキスト ボックス 775"/>
        <xdr:cNvSpPr txBox="1"/>
      </xdr:nvSpPr>
      <xdr:spPr>
        <a:xfrm>
          <a:off x="20199427" y="967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139014</xdr:rowOff>
    </xdr:from>
    <xdr:to>
      <xdr:col>28</xdr:col>
      <xdr:colOff>314325</xdr:colOff>
      <xdr:row>58</xdr:row>
      <xdr:rowOff>139243</xdr:rowOff>
    </xdr:to>
    <xdr:cxnSp macro="">
      <xdr:nvCxnSpPr>
        <xdr:cNvPr id="777" name="直線コネクタ 776"/>
        <xdr:cNvCxnSpPr/>
      </xdr:nvCxnSpPr>
      <xdr:spPr>
        <a:xfrm>
          <a:off x="18656300" y="10083114"/>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117726</xdr:rowOff>
    </xdr:from>
    <xdr:to>
      <xdr:col>28</xdr:col>
      <xdr:colOff>365125</xdr:colOff>
      <xdr:row>58</xdr:row>
      <xdr:rowOff>47876</xdr:rowOff>
    </xdr:to>
    <xdr:sp macro="" textlink="">
      <xdr:nvSpPr>
        <xdr:cNvPr id="778" name="フローチャート : 判断 777"/>
        <xdr:cNvSpPr/>
      </xdr:nvSpPr>
      <xdr:spPr>
        <a:xfrm>
          <a:off x="19494500" y="9890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64403</xdr:rowOff>
    </xdr:from>
    <xdr:ext cx="469744" cy="259045"/>
    <xdr:sp macro="" textlink="">
      <xdr:nvSpPr>
        <xdr:cNvPr id="779" name="テキスト ボックス 778"/>
        <xdr:cNvSpPr txBox="1"/>
      </xdr:nvSpPr>
      <xdr:spPr>
        <a:xfrm>
          <a:off x="19310427" y="9665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89860</xdr:rowOff>
    </xdr:from>
    <xdr:to>
      <xdr:col>27</xdr:col>
      <xdr:colOff>161925</xdr:colOff>
      <xdr:row>58</xdr:row>
      <xdr:rowOff>20010</xdr:rowOff>
    </xdr:to>
    <xdr:sp macro="" textlink="">
      <xdr:nvSpPr>
        <xdr:cNvPr id="780" name="フローチャート : 判断 779"/>
        <xdr:cNvSpPr/>
      </xdr:nvSpPr>
      <xdr:spPr>
        <a:xfrm>
          <a:off x="18605500" y="986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36537</xdr:rowOff>
    </xdr:from>
    <xdr:ext cx="469744" cy="259045"/>
    <xdr:sp macro="" textlink="">
      <xdr:nvSpPr>
        <xdr:cNvPr id="781" name="テキスト ボックス 780"/>
        <xdr:cNvSpPr txBox="1"/>
      </xdr:nvSpPr>
      <xdr:spPr>
        <a:xfrm>
          <a:off x="18421427" y="9637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88443</xdr:rowOff>
    </xdr:from>
    <xdr:to>
      <xdr:col>32</xdr:col>
      <xdr:colOff>238125</xdr:colOff>
      <xdr:row>59</xdr:row>
      <xdr:rowOff>18593</xdr:rowOff>
    </xdr:to>
    <xdr:sp macro="" textlink="">
      <xdr:nvSpPr>
        <xdr:cNvPr id="787" name="円/楕円 786"/>
        <xdr:cNvSpPr/>
      </xdr:nvSpPr>
      <xdr:spPr>
        <a:xfrm>
          <a:off x="22110700" y="1003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3370</xdr:rowOff>
    </xdr:from>
    <xdr:ext cx="313932" cy="259045"/>
    <xdr:sp macro="" textlink="">
      <xdr:nvSpPr>
        <xdr:cNvPr id="788" name="貸付金該当値テキスト"/>
        <xdr:cNvSpPr txBox="1"/>
      </xdr:nvSpPr>
      <xdr:spPr>
        <a:xfrm>
          <a:off x="22212300" y="99474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88466</xdr:rowOff>
    </xdr:from>
    <xdr:to>
      <xdr:col>31</xdr:col>
      <xdr:colOff>85725</xdr:colOff>
      <xdr:row>59</xdr:row>
      <xdr:rowOff>18616</xdr:rowOff>
    </xdr:to>
    <xdr:sp macro="" textlink="">
      <xdr:nvSpPr>
        <xdr:cNvPr id="789" name="円/楕円 788"/>
        <xdr:cNvSpPr/>
      </xdr:nvSpPr>
      <xdr:spPr>
        <a:xfrm>
          <a:off x="21272500" y="1003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9743</xdr:rowOff>
    </xdr:from>
    <xdr:ext cx="313932" cy="259045"/>
    <xdr:sp macro="" textlink="">
      <xdr:nvSpPr>
        <xdr:cNvPr id="790" name="テキスト ボックス 789"/>
        <xdr:cNvSpPr txBox="1"/>
      </xdr:nvSpPr>
      <xdr:spPr>
        <a:xfrm>
          <a:off x="21166333" y="10125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88466</xdr:rowOff>
    </xdr:from>
    <xdr:to>
      <xdr:col>29</xdr:col>
      <xdr:colOff>568325</xdr:colOff>
      <xdr:row>59</xdr:row>
      <xdr:rowOff>18616</xdr:rowOff>
    </xdr:to>
    <xdr:sp macro="" textlink="">
      <xdr:nvSpPr>
        <xdr:cNvPr id="791" name="円/楕円 790"/>
        <xdr:cNvSpPr/>
      </xdr:nvSpPr>
      <xdr:spPr>
        <a:xfrm>
          <a:off x="20383500" y="1003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9743</xdr:rowOff>
    </xdr:from>
    <xdr:ext cx="313932" cy="259045"/>
    <xdr:sp macro="" textlink="">
      <xdr:nvSpPr>
        <xdr:cNvPr id="792" name="テキスト ボックス 791"/>
        <xdr:cNvSpPr txBox="1"/>
      </xdr:nvSpPr>
      <xdr:spPr>
        <a:xfrm>
          <a:off x="20277333" y="10125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88443</xdr:rowOff>
    </xdr:from>
    <xdr:to>
      <xdr:col>28</xdr:col>
      <xdr:colOff>365125</xdr:colOff>
      <xdr:row>59</xdr:row>
      <xdr:rowOff>18593</xdr:rowOff>
    </xdr:to>
    <xdr:sp macro="" textlink="">
      <xdr:nvSpPr>
        <xdr:cNvPr id="793" name="円/楕円 792"/>
        <xdr:cNvSpPr/>
      </xdr:nvSpPr>
      <xdr:spPr>
        <a:xfrm>
          <a:off x="19494500" y="1003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9720</xdr:rowOff>
    </xdr:from>
    <xdr:ext cx="313932" cy="259045"/>
    <xdr:sp macro="" textlink="">
      <xdr:nvSpPr>
        <xdr:cNvPr id="794" name="テキスト ボックス 793"/>
        <xdr:cNvSpPr txBox="1"/>
      </xdr:nvSpPr>
      <xdr:spPr>
        <a:xfrm>
          <a:off x="19388333" y="101252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88214</xdr:rowOff>
    </xdr:from>
    <xdr:to>
      <xdr:col>27</xdr:col>
      <xdr:colOff>161925</xdr:colOff>
      <xdr:row>59</xdr:row>
      <xdr:rowOff>18364</xdr:rowOff>
    </xdr:to>
    <xdr:sp macro="" textlink="">
      <xdr:nvSpPr>
        <xdr:cNvPr id="795" name="円/楕円 794"/>
        <xdr:cNvSpPr/>
      </xdr:nvSpPr>
      <xdr:spPr>
        <a:xfrm>
          <a:off x="18605500" y="1003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9491</xdr:rowOff>
    </xdr:from>
    <xdr:ext cx="313932" cy="259045"/>
    <xdr:sp macro="" textlink="">
      <xdr:nvSpPr>
        <xdr:cNvPr id="796" name="テキスト ボックス 795"/>
        <xdr:cNvSpPr txBox="1"/>
      </xdr:nvSpPr>
      <xdr:spPr>
        <a:xfrm>
          <a:off x="18499333" y="101250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7" name="テキスト ボックス 80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8" name="直線コネクタ 80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9" name="テキスト ボックス 80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0" name="直線コネクタ 80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1" name="テキスト ボックス 81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2" name="直線コネクタ 81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3" name="テキスト ボックス 81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4" name="直線コネクタ 81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5" name="テキスト ボックス 81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6" name="直線コネクタ 81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17" name="テキスト ボックス 816"/>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8" name="直線コネクタ 81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19" name="テキスト ボックス 81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17018</xdr:rowOff>
    </xdr:from>
    <xdr:to>
      <xdr:col>32</xdr:col>
      <xdr:colOff>186689</xdr:colOff>
      <xdr:row>78</xdr:row>
      <xdr:rowOff>34430</xdr:rowOff>
    </xdr:to>
    <xdr:cxnSp macro="">
      <xdr:nvCxnSpPr>
        <xdr:cNvPr id="821" name="直線コネクタ 820"/>
        <xdr:cNvCxnSpPr/>
      </xdr:nvCxnSpPr>
      <xdr:spPr>
        <a:xfrm flipV="1">
          <a:off x="22159595" y="12189968"/>
          <a:ext cx="1269" cy="121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38257</xdr:rowOff>
    </xdr:from>
    <xdr:ext cx="534377" cy="259045"/>
    <xdr:sp macro="" textlink="">
      <xdr:nvSpPr>
        <xdr:cNvPr id="822" name="繰出金最小値テキスト"/>
        <xdr:cNvSpPr txBox="1"/>
      </xdr:nvSpPr>
      <xdr:spPr>
        <a:xfrm>
          <a:off x="22212300" y="1341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24,763</a:t>
          </a:r>
          <a:endParaRPr kumimoji="1" lang="ja-JP" altLang="en-US" sz="1000" b="1">
            <a:latin typeface="ＭＳ Ｐゴシック"/>
          </a:endParaRPr>
        </a:p>
      </xdr:txBody>
    </xdr:sp>
    <xdr:clientData/>
  </xdr:oneCellAnchor>
  <xdr:twoCellAnchor>
    <xdr:from>
      <xdr:col>32</xdr:col>
      <xdr:colOff>98425</xdr:colOff>
      <xdr:row>78</xdr:row>
      <xdr:rowOff>34430</xdr:rowOff>
    </xdr:from>
    <xdr:to>
      <xdr:col>32</xdr:col>
      <xdr:colOff>276225</xdr:colOff>
      <xdr:row>78</xdr:row>
      <xdr:rowOff>34430</xdr:rowOff>
    </xdr:to>
    <xdr:cxnSp macro="">
      <xdr:nvCxnSpPr>
        <xdr:cNvPr id="823" name="直線コネクタ 822"/>
        <xdr:cNvCxnSpPr/>
      </xdr:nvCxnSpPr>
      <xdr:spPr>
        <a:xfrm>
          <a:off x="22072600" y="1340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135145</xdr:rowOff>
    </xdr:from>
    <xdr:ext cx="534377" cy="259045"/>
    <xdr:sp macro="" textlink="">
      <xdr:nvSpPr>
        <xdr:cNvPr id="824" name="繰出金最大値テキスト"/>
        <xdr:cNvSpPr txBox="1"/>
      </xdr:nvSpPr>
      <xdr:spPr>
        <a:xfrm>
          <a:off x="22212300" y="1196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56,720</a:t>
          </a:r>
          <a:endParaRPr kumimoji="1" lang="ja-JP" altLang="en-US" sz="1000" b="1">
            <a:latin typeface="ＭＳ Ｐゴシック"/>
          </a:endParaRPr>
        </a:p>
      </xdr:txBody>
    </xdr:sp>
    <xdr:clientData/>
  </xdr:oneCellAnchor>
  <xdr:twoCellAnchor>
    <xdr:from>
      <xdr:col>32</xdr:col>
      <xdr:colOff>98425</xdr:colOff>
      <xdr:row>71</xdr:row>
      <xdr:rowOff>17018</xdr:rowOff>
    </xdr:from>
    <xdr:to>
      <xdr:col>32</xdr:col>
      <xdr:colOff>276225</xdr:colOff>
      <xdr:row>71</xdr:row>
      <xdr:rowOff>17018</xdr:rowOff>
    </xdr:to>
    <xdr:cxnSp macro="">
      <xdr:nvCxnSpPr>
        <xdr:cNvPr id="825" name="直線コネクタ 824"/>
        <xdr:cNvCxnSpPr/>
      </xdr:nvCxnSpPr>
      <xdr:spPr>
        <a:xfrm>
          <a:off x="22072600" y="12189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58966</xdr:rowOff>
    </xdr:from>
    <xdr:to>
      <xdr:col>32</xdr:col>
      <xdr:colOff>187325</xdr:colOff>
      <xdr:row>74</xdr:row>
      <xdr:rowOff>156540</xdr:rowOff>
    </xdr:to>
    <xdr:cxnSp macro="">
      <xdr:nvCxnSpPr>
        <xdr:cNvPr id="826" name="直線コネクタ 825"/>
        <xdr:cNvCxnSpPr/>
      </xdr:nvCxnSpPr>
      <xdr:spPr>
        <a:xfrm flipV="1">
          <a:off x="21323300" y="12746266"/>
          <a:ext cx="838200" cy="9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113542</xdr:rowOff>
    </xdr:from>
    <xdr:ext cx="534377" cy="259045"/>
    <xdr:sp macro="" textlink="">
      <xdr:nvSpPr>
        <xdr:cNvPr id="827" name="繰出金平均値テキスト"/>
        <xdr:cNvSpPr txBox="1"/>
      </xdr:nvSpPr>
      <xdr:spPr>
        <a:xfrm>
          <a:off x="22212300" y="12800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38,787</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135115</xdr:rowOff>
    </xdr:from>
    <xdr:to>
      <xdr:col>32</xdr:col>
      <xdr:colOff>238125</xdr:colOff>
      <xdr:row>75</xdr:row>
      <xdr:rowOff>65265</xdr:rowOff>
    </xdr:to>
    <xdr:sp macro="" textlink="">
      <xdr:nvSpPr>
        <xdr:cNvPr id="828" name="フローチャート : 判断 827"/>
        <xdr:cNvSpPr/>
      </xdr:nvSpPr>
      <xdr:spPr>
        <a:xfrm>
          <a:off x="22110700" y="128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156540</xdr:rowOff>
    </xdr:from>
    <xdr:to>
      <xdr:col>31</xdr:col>
      <xdr:colOff>34925</xdr:colOff>
      <xdr:row>75</xdr:row>
      <xdr:rowOff>84989</xdr:rowOff>
    </xdr:to>
    <xdr:cxnSp macro="">
      <xdr:nvCxnSpPr>
        <xdr:cNvPr id="829" name="直線コネクタ 828"/>
        <xdr:cNvCxnSpPr/>
      </xdr:nvCxnSpPr>
      <xdr:spPr>
        <a:xfrm flipV="1">
          <a:off x="20434300" y="12843840"/>
          <a:ext cx="889000" cy="99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80746</xdr:rowOff>
    </xdr:from>
    <xdr:to>
      <xdr:col>31</xdr:col>
      <xdr:colOff>85725</xdr:colOff>
      <xdr:row>76</xdr:row>
      <xdr:rowOff>10895</xdr:rowOff>
    </xdr:to>
    <xdr:sp macro="" textlink="">
      <xdr:nvSpPr>
        <xdr:cNvPr id="830" name="フローチャート : 判断 829"/>
        <xdr:cNvSpPr/>
      </xdr:nvSpPr>
      <xdr:spPr>
        <a:xfrm>
          <a:off x="21272500" y="1293949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2024</xdr:rowOff>
    </xdr:from>
    <xdr:ext cx="534377" cy="259045"/>
    <xdr:sp macro="" textlink="">
      <xdr:nvSpPr>
        <xdr:cNvPr id="831" name="テキスト ボックス 830"/>
        <xdr:cNvSpPr txBox="1"/>
      </xdr:nvSpPr>
      <xdr:spPr>
        <a:xfrm>
          <a:off x="21056111" y="1303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35,714</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84989</xdr:rowOff>
    </xdr:from>
    <xdr:to>
      <xdr:col>29</xdr:col>
      <xdr:colOff>517525</xdr:colOff>
      <xdr:row>76</xdr:row>
      <xdr:rowOff>16675</xdr:rowOff>
    </xdr:to>
    <xdr:cxnSp macro="">
      <xdr:nvCxnSpPr>
        <xdr:cNvPr id="832" name="直線コネクタ 831"/>
        <xdr:cNvCxnSpPr/>
      </xdr:nvCxnSpPr>
      <xdr:spPr>
        <a:xfrm flipV="1">
          <a:off x="19545300" y="12943739"/>
          <a:ext cx="889000" cy="10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116522</xdr:rowOff>
    </xdr:from>
    <xdr:to>
      <xdr:col>29</xdr:col>
      <xdr:colOff>568325</xdr:colOff>
      <xdr:row>76</xdr:row>
      <xdr:rowOff>46673</xdr:rowOff>
    </xdr:to>
    <xdr:sp macro="" textlink="">
      <xdr:nvSpPr>
        <xdr:cNvPr id="833" name="フローチャート : 判断 832"/>
        <xdr:cNvSpPr/>
      </xdr:nvSpPr>
      <xdr:spPr>
        <a:xfrm>
          <a:off x="20383500" y="1297527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37800</xdr:rowOff>
    </xdr:from>
    <xdr:ext cx="534377" cy="259045"/>
    <xdr:sp macro="" textlink="">
      <xdr:nvSpPr>
        <xdr:cNvPr id="834" name="テキスト ボックス 833"/>
        <xdr:cNvSpPr txBox="1"/>
      </xdr:nvSpPr>
      <xdr:spPr>
        <a:xfrm>
          <a:off x="20167111" y="1306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34,775</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23114</xdr:rowOff>
    </xdr:from>
    <xdr:to>
      <xdr:col>28</xdr:col>
      <xdr:colOff>314325</xdr:colOff>
      <xdr:row>76</xdr:row>
      <xdr:rowOff>16675</xdr:rowOff>
    </xdr:to>
    <xdr:cxnSp macro="">
      <xdr:nvCxnSpPr>
        <xdr:cNvPr id="835" name="直線コネクタ 834"/>
        <xdr:cNvCxnSpPr/>
      </xdr:nvCxnSpPr>
      <xdr:spPr>
        <a:xfrm>
          <a:off x="18656300" y="12881864"/>
          <a:ext cx="889000" cy="16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137630</xdr:rowOff>
    </xdr:from>
    <xdr:to>
      <xdr:col>28</xdr:col>
      <xdr:colOff>365125</xdr:colOff>
      <xdr:row>76</xdr:row>
      <xdr:rowOff>67779</xdr:rowOff>
    </xdr:to>
    <xdr:sp macro="" textlink="">
      <xdr:nvSpPr>
        <xdr:cNvPr id="836" name="フローチャート : 判断 835"/>
        <xdr:cNvSpPr/>
      </xdr:nvSpPr>
      <xdr:spPr>
        <a:xfrm>
          <a:off x="19494500" y="129963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58907</xdr:rowOff>
    </xdr:from>
    <xdr:ext cx="534377" cy="259045"/>
    <xdr:sp macro="" textlink="">
      <xdr:nvSpPr>
        <xdr:cNvPr id="837" name="テキスト ボックス 836"/>
        <xdr:cNvSpPr txBox="1"/>
      </xdr:nvSpPr>
      <xdr:spPr>
        <a:xfrm>
          <a:off x="19278111" y="1308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99263</xdr:rowOff>
    </xdr:from>
    <xdr:to>
      <xdr:col>27</xdr:col>
      <xdr:colOff>161925</xdr:colOff>
      <xdr:row>76</xdr:row>
      <xdr:rowOff>29412</xdr:rowOff>
    </xdr:to>
    <xdr:sp macro="" textlink="">
      <xdr:nvSpPr>
        <xdr:cNvPr id="838" name="フローチャート : 判断 837"/>
        <xdr:cNvSpPr/>
      </xdr:nvSpPr>
      <xdr:spPr>
        <a:xfrm>
          <a:off x="18605500" y="1295801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20541</xdr:rowOff>
    </xdr:from>
    <xdr:ext cx="534377" cy="259045"/>
    <xdr:sp macro="" textlink="">
      <xdr:nvSpPr>
        <xdr:cNvPr id="839" name="テキスト ボックス 838"/>
        <xdr:cNvSpPr txBox="1"/>
      </xdr:nvSpPr>
      <xdr:spPr>
        <a:xfrm>
          <a:off x="18389111" y="1305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0" name="テキスト ボックス 83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1" name="テキスト ボックス 84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2" name="テキスト ボックス 84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3" name="テキスト ボックス 84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4" name="テキスト ボックス 84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8166</xdr:rowOff>
    </xdr:from>
    <xdr:to>
      <xdr:col>32</xdr:col>
      <xdr:colOff>238125</xdr:colOff>
      <xdr:row>74</xdr:row>
      <xdr:rowOff>109766</xdr:rowOff>
    </xdr:to>
    <xdr:sp macro="" textlink="">
      <xdr:nvSpPr>
        <xdr:cNvPr id="845" name="円/楕円 844"/>
        <xdr:cNvSpPr/>
      </xdr:nvSpPr>
      <xdr:spPr>
        <a:xfrm>
          <a:off x="22110700" y="1269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31043</xdr:rowOff>
    </xdr:from>
    <xdr:ext cx="534377" cy="259045"/>
    <xdr:sp macro="" textlink="">
      <xdr:nvSpPr>
        <xdr:cNvPr id="846" name="繰出金該当値テキスト"/>
        <xdr:cNvSpPr txBox="1"/>
      </xdr:nvSpPr>
      <xdr:spPr>
        <a:xfrm>
          <a:off x="22212300" y="1254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42,119</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105740</xdr:rowOff>
    </xdr:from>
    <xdr:to>
      <xdr:col>31</xdr:col>
      <xdr:colOff>85725</xdr:colOff>
      <xdr:row>75</xdr:row>
      <xdr:rowOff>35890</xdr:rowOff>
    </xdr:to>
    <xdr:sp macro="" textlink="">
      <xdr:nvSpPr>
        <xdr:cNvPr id="847" name="円/楕円 846"/>
        <xdr:cNvSpPr/>
      </xdr:nvSpPr>
      <xdr:spPr>
        <a:xfrm>
          <a:off x="21272500" y="127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52417</xdr:rowOff>
    </xdr:from>
    <xdr:ext cx="534377" cy="259045"/>
    <xdr:sp macro="" textlink="">
      <xdr:nvSpPr>
        <xdr:cNvPr id="848" name="テキスト ボックス 847"/>
        <xdr:cNvSpPr txBox="1"/>
      </xdr:nvSpPr>
      <xdr:spPr>
        <a:xfrm>
          <a:off x="21056111" y="1256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39,558</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34189</xdr:rowOff>
    </xdr:from>
    <xdr:to>
      <xdr:col>29</xdr:col>
      <xdr:colOff>568325</xdr:colOff>
      <xdr:row>75</xdr:row>
      <xdr:rowOff>135789</xdr:rowOff>
    </xdr:to>
    <xdr:sp macro="" textlink="">
      <xdr:nvSpPr>
        <xdr:cNvPr id="849" name="円/楕円 848"/>
        <xdr:cNvSpPr/>
      </xdr:nvSpPr>
      <xdr:spPr>
        <a:xfrm>
          <a:off x="20383500" y="1289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152316</xdr:rowOff>
    </xdr:from>
    <xdr:ext cx="534377" cy="259045"/>
    <xdr:sp macro="" textlink="">
      <xdr:nvSpPr>
        <xdr:cNvPr id="850" name="テキスト ボックス 849"/>
        <xdr:cNvSpPr txBox="1"/>
      </xdr:nvSpPr>
      <xdr:spPr>
        <a:xfrm>
          <a:off x="20167111" y="1266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36,936</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137325</xdr:rowOff>
    </xdr:from>
    <xdr:to>
      <xdr:col>28</xdr:col>
      <xdr:colOff>365125</xdr:colOff>
      <xdr:row>76</xdr:row>
      <xdr:rowOff>67475</xdr:rowOff>
    </xdr:to>
    <xdr:sp macro="" textlink="">
      <xdr:nvSpPr>
        <xdr:cNvPr id="851" name="円/楕円 850"/>
        <xdr:cNvSpPr/>
      </xdr:nvSpPr>
      <xdr:spPr>
        <a:xfrm>
          <a:off x="19494500" y="1299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84002</xdr:rowOff>
    </xdr:from>
    <xdr:ext cx="534377" cy="259045"/>
    <xdr:sp macro="" textlink="">
      <xdr:nvSpPr>
        <xdr:cNvPr id="852" name="テキスト ボックス 851"/>
        <xdr:cNvSpPr txBox="1"/>
      </xdr:nvSpPr>
      <xdr:spPr>
        <a:xfrm>
          <a:off x="19278111" y="1277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34,229</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143764</xdr:rowOff>
    </xdr:from>
    <xdr:to>
      <xdr:col>27</xdr:col>
      <xdr:colOff>161925</xdr:colOff>
      <xdr:row>75</xdr:row>
      <xdr:rowOff>73914</xdr:rowOff>
    </xdr:to>
    <xdr:sp macro="" textlink="">
      <xdr:nvSpPr>
        <xdr:cNvPr id="853" name="円/楕円 852"/>
        <xdr:cNvSpPr/>
      </xdr:nvSpPr>
      <xdr:spPr>
        <a:xfrm>
          <a:off x="18605500" y="1283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90441</xdr:rowOff>
    </xdr:from>
    <xdr:ext cx="534377" cy="259045"/>
    <xdr:sp macro="" textlink="">
      <xdr:nvSpPr>
        <xdr:cNvPr id="854" name="テキスト ボックス 853"/>
        <xdr:cNvSpPr txBox="1"/>
      </xdr:nvSpPr>
      <xdr:spPr>
        <a:xfrm>
          <a:off x="18389111" y="1260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38,560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5" name="正方形/長方形 85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6" name="正方形/長方形 85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7" name="正方形/長方形 85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8" name="正方形/長方形 85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9" name="正方形/長方形 85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0" name="正方形/長方形 85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1" name="正方形/長方形 86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2" name="正方形/長方形 86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3" name="テキスト ボックス 86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4" name="直線コネクタ 86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5" name="直線コネクタ 86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6" name="テキスト ボックス 86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7" name="直線コネクタ 86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8" name="テキスト ボックス 86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0" name="直線コネクタ 86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2" name="直線コネクタ 87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5" name="直線コネクタ 87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7" name="フローチャート : 判断 87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8" name="直線コネクタ 87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9" name="フローチャート : 判断 87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0" name="テキスト ボックス 87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1" name="直線コネクタ 88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2" name="フローチャート : 判断 88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3" name="テキスト ボックス 88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4" name="直線コネクタ 88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5" name="フローチャート : 判断 88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6" name="テキスト ボックス 88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7" name="フローチャート : 判断 88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8" name="テキスト ボックス 88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9" name="テキスト ボックス 88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0" name="テキスト ボックス 88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1" name="テキスト ボックス 89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2" name="テキスト ボックス 89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3" name="テキスト ボックス 89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円/楕円 89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6" name="円/楕円 89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7" name="テキスト ボックス 89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8" name="円/楕円 89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9" name="テキスト ボックス 89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0" name="円/楕円 89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1" name="テキスト ボックス 90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2" name="円/楕円 90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3" name="テキスト ボックス 90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4" name="正方形/長方形 90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5" name="正方形/長方形 90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6" name="テキスト ボックス 90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334,601</a:t>
          </a:r>
          <a:r>
            <a:rPr kumimoji="1" lang="ja-JP" altLang="en-US" sz="1300">
              <a:latin typeface="ＭＳ Ｐゴシック"/>
            </a:rPr>
            <a:t>円となっている。</a:t>
          </a:r>
          <a:endParaRPr kumimoji="1" lang="en-US" altLang="ja-JP" sz="1300">
            <a:latin typeface="ＭＳ Ｐゴシック"/>
          </a:endParaRPr>
        </a:p>
        <a:p>
          <a:r>
            <a:rPr kumimoji="1" lang="ja-JP" altLang="en-US" sz="1300">
              <a:latin typeface="ＭＳ Ｐゴシック"/>
            </a:rPr>
            <a:t>扶助費及び繰出金について、それぞれ住民一人当たり</a:t>
          </a:r>
          <a:r>
            <a:rPr kumimoji="1" lang="en-US" altLang="ja-JP" sz="1300">
              <a:latin typeface="ＭＳ Ｐゴシック"/>
            </a:rPr>
            <a:t>108,060</a:t>
          </a:r>
          <a:r>
            <a:rPr kumimoji="1" lang="ja-JP" altLang="en-US" sz="1300">
              <a:latin typeface="ＭＳ Ｐゴシック"/>
            </a:rPr>
            <a:t>円、</a:t>
          </a:r>
          <a:r>
            <a:rPr kumimoji="1" lang="en-US" altLang="ja-JP" sz="1300">
              <a:latin typeface="ＭＳ Ｐゴシック"/>
            </a:rPr>
            <a:t>42,119</a:t>
          </a:r>
          <a:r>
            <a:rPr kumimoji="1" lang="ja-JP" altLang="en-US" sz="1300">
              <a:latin typeface="ＭＳ Ｐゴシック"/>
            </a:rPr>
            <a:t>円となっており、類似団体内平均や東京都平均と比較して一人当たりコストが高い状況となっており、さらに年々増加傾向にある。</a:t>
          </a:r>
          <a:endParaRPr kumimoji="1" lang="en-US" altLang="ja-JP" sz="1300">
            <a:latin typeface="ＭＳ Ｐゴシック"/>
          </a:endParaRPr>
        </a:p>
        <a:p>
          <a:r>
            <a:rPr kumimoji="1" lang="ja-JP" altLang="en-US" sz="1300">
              <a:latin typeface="ＭＳ Ｐゴシック"/>
            </a:rPr>
            <a:t>扶助費については、障がい者自立支援給付費や民間等保育所運営費、生活保護費などの増加が主な要因である。</a:t>
          </a:r>
          <a:endParaRPr kumimoji="1" lang="en-US" altLang="ja-JP" sz="1300">
            <a:latin typeface="ＭＳ Ｐゴシック"/>
          </a:endParaRPr>
        </a:p>
        <a:p>
          <a:r>
            <a:rPr kumimoji="1" lang="ja-JP" altLang="en-US" sz="1300">
              <a:latin typeface="ＭＳ Ｐゴシック"/>
            </a:rPr>
            <a:t>繰出金については、国民健康保険事業会計や後期高齢者医療事業会計、介護保険事業会計への繰出金が増加傾向にあり、扶助費と合わせて社会保障関係経費の増加が表れている。</a:t>
          </a:r>
          <a:endParaRPr kumimoji="1" lang="en-US" altLang="ja-JP" sz="1300">
            <a:latin typeface="ＭＳ Ｐゴシック"/>
          </a:endParaRPr>
        </a:p>
        <a:p>
          <a:r>
            <a:rPr kumimoji="1" lang="ja-JP" altLang="en-US" sz="1300">
              <a:latin typeface="ＭＳ Ｐゴシック"/>
            </a:rPr>
            <a:t>これらは社会保障制度の一環として様々な法律・条例に基づいて支出されるため圧縮が難しい経費であり、各会計の健全化が課題となる。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東京都町田市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426,937
421,793
71.80
147,811,172
142,853,477
4,581,316
76,655,268
75,007,656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43906</xdr:rowOff>
    </xdr:from>
    <xdr:to>
      <xdr:col>6</xdr:col>
      <xdr:colOff>510540</xdr:colOff>
      <xdr:row>38</xdr:row>
      <xdr:rowOff>70031</xdr:rowOff>
    </xdr:to>
    <xdr:cxnSp macro="">
      <xdr:nvCxnSpPr>
        <xdr:cNvPr id="58" name="直線コネクタ 57"/>
        <xdr:cNvCxnSpPr/>
      </xdr:nvCxnSpPr>
      <xdr:spPr>
        <a:xfrm flipV="1">
          <a:off x="4633595" y="5187406"/>
          <a:ext cx="1270" cy="1397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73858</xdr:rowOff>
    </xdr:from>
    <xdr:ext cx="469744" cy="259045"/>
    <xdr:sp macro="" textlink="">
      <xdr:nvSpPr>
        <xdr:cNvPr id="59" name="議会費最小値テキスト"/>
        <xdr:cNvSpPr txBox="1"/>
      </xdr:nvSpPr>
      <xdr:spPr>
        <a:xfrm>
          <a:off x="4686300" y="658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1,684</a:t>
          </a:r>
          <a:endParaRPr kumimoji="1" lang="ja-JP" altLang="en-US" sz="1000" b="1">
            <a:latin typeface="ＭＳ Ｐゴシック"/>
          </a:endParaRPr>
        </a:p>
      </xdr:txBody>
    </xdr:sp>
    <xdr:clientData/>
  </xdr:oneCellAnchor>
  <xdr:twoCellAnchor>
    <xdr:from>
      <xdr:col>6</xdr:col>
      <xdr:colOff>422275</xdr:colOff>
      <xdr:row>38</xdr:row>
      <xdr:rowOff>70031</xdr:rowOff>
    </xdr:from>
    <xdr:to>
      <xdr:col>6</xdr:col>
      <xdr:colOff>600075</xdr:colOff>
      <xdr:row>38</xdr:row>
      <xdr:rowOff>70031</xdr:rowOff>
    </xdr:to>
    <xdr:cxnSp macro="">
      <xdr:nvCxnSpPr>
        <xdr:cNvPr id="60" name="直線コネクタ 59"/>
        <xdr:cNvCxnSpPr/>
      </xdr:nvCxnSpPr>
      <xdr:spPr>
        <a:xfrm>
          <a:off x="4546600" y="658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162033</xdr:rowOff>
    </xdr:from>
    <xdr:ext cx="469744" cy="259045"/>
    <xdr:sp macro="" textlink="">
      <xdr:nvSpPr>
        <xdr:cNvPr id="61" name="議会費最大値テキスト"/>
        <xdr:cNvSpPr txBox="1"/>
      </xdr:nvSpPr>
      <xdr:spPr>
        <a:xfrm>
          <a:off x="4686300" y="4962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2,968</a:t>
          </a:r>
          <a:endParaRPr kumimoji="1" lang="ja-JP" altLang="en-US" sz="1000" b="1">
            <a:latin typeface="ＭＳ Ｐゴシック"/>
          </a:endParaRPr>
        </a:p>
      </xdr:txBody>
    </xdr:sp>
    <xdr:clientData/>
  </xdr:oneCellAnchor>
  <xdr:twoCellAnchor>
    <xdr:from>
      <xdr:col>6</xdr:col>
      <xdr:colOff>422275</xdr:colOff>
      <xdr:row>30</xdr:row>
      <xdr:rowOff>43906</xdr:rowOff>
    </xdr:from>
    <xdr:to>
      <xdr:col>6</xdr:col>
      <xdr:colOff>600075</xdr:colOff>
      <xdr:row>30</xdr:row>
      <xdr:rowOff>43906</xdr:rowOff>
    </xdr:to>
    <xdr:cxnSp macro="">
      <xdr:nvCxnSpPr>
        <xdr:cNvPr id="62" name="直線コネクタ 61"/>
        <xdr:cNvCxnSpPr/>
      </xdr:nvCxnSpPr>
      <xdr:spPr>
        <a:xfrm>
          <a:off x="4546600" y="5187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70031</xdr:rowOff>
    </xdr:from>
    <xdr:to>
      <xdr:col>6</xdr:col>
      <xdr:colOff>511175</xdr:colOff>
      <xdr:row>38</xdr:row>
      <xdr:rowOff>124460</xdr:rowOff>
    </xdr:to>
    <xdr:cxnSp macro="">
      <xdr:nvCxnSpPr>
        <xdr:cNvPr id="63" name="直線コネクタ 62"/>
        <xdr:cNvCxnSpPr/>
      </xdr:nvCxnSpPr>
      <xdr:spPr>
        <a:xfrm flipV="1">
          <a:off x="3797300" y="6585131"/>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32</xdr:row>
      <xdr:rowOff>117764</xdr:rowOff>
    </xdr:from>
    <xdr:ext cx="469744" cy="259045"/>
    <xdr:sp macro="" textlink="">
      <xdr:nvSpPr>
        <xdr:cNvPr id="64" name="議会費平均値テキスト"/>
        <xdr:cNvSpPr txBox="1"/>
      </xdr:nvSpPr>
      <xdr:spPr>
        <a:xfrm>
          <a:off x="4686300" y="5604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2,402</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94887</xdr:rowOff>
    </xdr:from>
    <xdr:to>
      <xdr:col>6</xdr:col>
      <xdr:colOff>561975</xdr:colOff>
      <xdr:row>34</xdr:row>
      <xdr:rowOff>25037</xdr:rowOff>
    </xdr:to>
    <xdr:sp macro="" textlink="">
      <xdr:nvSpPr>
        <xdr:cNvPr id="65" name="フローチャート : 判断 64"/>
        <xdr:cNvSpPr/>
      </xdr:nvSpPr>
      <xdr:spPr>
        <a:xfrm>
          <a:off x="4584700" y="575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124460</xdr:rowOff>
    </xdr:from>
    <xdr:to>
      <xdr:col>5</xdr:col>
      <xdr:colOff>358775</xdr:colOff>
      <xdr:row>39</xdr:row>
      <xdr:rowOff>93435</xdr:rowOff>
    </xdr:to>
    <xdr:cxnSp macro="">
      <xdr:nvCxnSpPr>
        <xdr:cNvPr id="66" name="直線コネクタ 65"/>
        <xdr:cNvCxnSpPr/>
      </xdr:nvCxnSpPr>
      <xdr:spPr>
        <a:xfrm flipV="1">
          <a:off x="2908300" y="6639560"/>
          <a:ext cx="889000" cy="14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113937</xdr:rowOff>
    </xdr:from>
    <xdr:to>
      <xdr:col>5</xdr:col>
      <xdr:colOff>409575</xdr:colOff>
      <xdr:row>35</xdr:row>
      <xdr:rowOff>44087</xdr:rowOff>
    </xdr:to>
    <xdr:sp macro="" textlink="">
      <xdr:nvSpPr>
        <xdr:cNvPr id="67" name="フローチャート : 判断 66"/>
        <xdr:cNvSpPr/>
      </xdr:nvSpPr>
      <xdr:spPr>
        <a:xfrm>
          <a:off x="3746500" y="594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60614</xdr:rowOff>
    </xdr:from>
    <xdr:ext cx="469744" cy="259045"/>
    <xdr:sp macro="" textlink="">
      <xdr:nvSpPr>
        <xdr:cNvPr id="68" name="テキスト ボックス 67"/>
        <xdr:cNvSpPr txBox="1"/>
      </xdr:nvSpPr>
      <xdr:spPr>
        <a:xfrm>
          <a:off x="3562427" y="571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2,227</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110309</xdr:rowOff>
    </xdr:from>
    <xdr:to>
      <xdr:col>4</xdr:col>
      <xdr:colOff>155575</xdr:colOff>
      <xdr:row>39</xdr:row>
      <xdr:rowOff>93435</xdr:rowOff>
    </xdr:to>
    <xdr:cxnSp macro="">
      <xdr:nvCxnSpPr>
        <xdr:cNvPr id="69" name="直線コネクタ 68"/>
        <xdr:cNvCxnSpPr/>
      </xdr:nvCxnSpPr>
      <xdr:spPr>
        <a:xfrm>
          <a:off x="2019300" y="6625409"/>
          <a:ext cx="889000" cy="15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132443</xdr:rowOff>
    </xdr:from>
    <xdr:to>
      <xdr:col>4</xdr:col>
      <xdr:colOff>206375</xdr:colOff>
      <xdr:row>35</xdr:row>
      <xdr:rowOff>62593</xdr:rowOff>
    </xdr:to>
    <xdr:sp macro="" textlink="">
      <xdr:nvSpPr>
        <xdr:cNvPr id="70" name="フローチャート : 判断 69"/>
        <xdr:cNvSpPr/>
      </xdr:nvSpPr>
      <xdr:spPr>
        <a:xfrm>
          <a:off x="2857500" y="596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79120</xdr:rowOff>
    </xdr:from>
    <xdr:ext cx="469744" cy="259045"/>
    <xdr:sp macro="" textlink="">
      <xdr:nvSpPr>
        <xdr:cNvPr id="71" name="テキスト ボックス 70"/>
        <xdr:cNvSpPr txBox="1"/>
      </xdr:nvSpPr>
      <xdr:spPr>
        <a:xfrm>
          <a:off x="2673427" y="5736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22678</xdr:rowOff>
    </xdr:from>
    <xdr:to>
      <xdr:col>2</xdr:col>
      <xdr:colOff>638175</xdr:colOff>
      <xdr:row>38</xdr:row>
      <xdr:rowOff>110309</xdr:rowOff>
    </xdr:to>
    <xdr:cxnSp macro="">
      <xdr:nvCxnSpPr>
        <xdr:cNvPr id="72" name="直線コネクタ 71"/>
        <xdr:cNvCxnSpPr/>
      </xdr:nvCxnSpPr>
      <xdr:spPr>
        <a:xfrm>
          <a:off x="1130300" y="6366328"/>
          <a:ext cx="889000" cy="25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168910</xdr:rowOff>
    </xdr:from>
    <xdr:to>
      <xdr:col>3</xdr:col>
      <xdr:colOff>3175</xdr:colOff>
      <xdr:row>34</xdr:row>
      <xdr:rowOff>99060</xdr:rowOff>
    </xdr:to>
    <xdr:sp macro="" textlink="">
      <xdr:nvSpPr>
        <xdr:cNvPr id="73" name="フローチャート : 判断 72"/>
        <xdr:cNvSpPr/>
      </xdr:nvSpPr>
      <xdr:spPr>
        <a:xfrm>
          <a:off x="1968500" y="582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115587</xdr:rowOff>
    </xdr:from>
    <xdr:ext cx="469744" cy="259045"/>
    <xdr:sp macro="" textlink="">
      <xdr:nvSpPr>
        <xdr:cNvPr id="74" name="テキスト ボックス 73"/>
        <xdr:cNvSpPr txBox="1"/>
      </xdr:nvSpPr>
      <xdr:spPr>
        <a:xfrm>
          <a:off x="1784427" y="5601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44269</xdr:rowOff>
    </xdr:from>
    <xdr:to>
      <xdr:col>1</xdr:col>
      <xdr:colOff>485775</xdr:colOff>
      <xdr:row>32</xdr:row>
      <xdr:rowOff>145869</xdr:rowOff>
    </xdr:to>
    <xdr:sp macro="" textlink="">
      <xdr:nvSpPr>
        <xdr:cNvPr id="75" name="フローチャート : 判断 74"/>
        <xdr:cNvSpPr/>
      </xdr:nvSpPr>
      <xdr:spPr>
        <a:xfrm>
          <a:off x="1079500" y="553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162396</xdr:rowOff>
    </xdr:from>
    <xdr:ext cx="469744" cy="259045"/>
    <xdr:sp macro="" textlink="">
      <xdr:nvSpPr>
        <xdr:cNvPr id="76" name="テキスト ボックス 75"/>
        <xdr:cNvSpPr txBox="1"/>
      </xdr:nvSpPr>
      <xdr:spPr>
        <a:xfrm>
          <a:off x="895427" y="5305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19231</xdr:rowOff>
    </xdr:from>
    <xdr:to>
      <xdr:col>6</xdr:col>
      <xdr:colOff>561975</xdr:colOff>
      <xdr:row>38</xdr:row>
      <xdr:rowOff>120831</xdr:rowOff>
    </xdr:to>
    <xdr:sp macro="" textlink="">
      <xdr:nvSpPr>
        <xdr:cNvPr id="82" name="円/楕円 81"/>
        <xdr:cNvSpPr/>
      </xdr:nvSpPr>
      <xdr:spPr>
        <a:xfrm>
          <a:off x="4584700" y="653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105608</xdr:rowOff>
    </xdr:from>
    <xdr:ext cx="469744" cy="259045"/>
    <xdr:sp macro="" textlink="">
      <xdr:nvSpPr>
        <xdr:cNvPr id="83" name="議会費該当値テキスト"/>
        <xdr:cNvSpPr txBox="1"/>
      </xdr:nvSpPr>
      <xdr:spPr>
        <a:xfrm>
          <a:off x="4686300" y="644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1,684</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73660</xdr:rowOff>
    </xdr:from>
    <xdr:to>
      <xdr:col>5</xdr:col>
      <xdr:colOff>409575</xdr:colOff>
      <xdr:row>39</xdr:row>
      <xdr:rowOff>3810</xdr:rowOff>
    </xdr:to>
    <xdr:sp macro="" textlink="">
      <xdr:nvSpPr>
        <xdr:cNvPr id="84" name="円/楕円 83"/>
        <xdr:cNvSpPr/>
      </xdr:nvSpPr>
      <xdr:spPr>
        <a:xfrm>
          <a:off x="3746500" y="658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166387</xdr:rowOff>
    </xdr:from>
    <xdr:ext cx="469744" cy="259045"/>
    <xdr:sp macro="" textlink="">
      <xdr:nvSpPr>
        <xdr:cNvPr id="85" name="テキスト ボックス 84"/>
        <xdr:cNvSpPr txBox="1"/>
      </xdr:nvSpPr>
      <xdr:spPr>
        <a:xfrm>
          <a:off x="3562427" y="668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1,634</a:t>
          </a:r>
          <a:endParaRPr kumimoji="1" lang="ja-JP" altLang="en-US" sz="1000" b="1">
            <a:solidFill>
              <a:srgbClr val="FF0000"/>
            </a:solidFill>
            <a:latin typeface="ＭＳ Ｐゴシック"/>
          </a:endParaRPr>
        </a:p>
      </xdr:txBody>
    </xdr:sp>
    <xdr:clientData/>
  </xdr:oneCellAnchor>
  <xdr:twoCellAnchor>
    <xdr:from>
      <xdr:col>4</xdr:col>
      <xdr:colOff>104775</xdr:colOff>
      <xdr:row>39</xdr:row>
      <xdr:rowOff>42635</xdr:rowOff>
    </xdr:from>
    <xdr:to>
      <xdr:col>4</xdr:col>
      <xdr:colOff>206375</xdr:colOff>
      <xdr:row>39</xdr:row>
      <xdr:rowOff>144235</xdr:rowOff>
    </xdr:to>
    <xdr:sp macro="" textlink="">
      <xdr:nvSpPr>
        <xdr:cNvPr id="86" name="円/楕円 85"/>
        <xdr:cNvSpPr/>
      </xdr:nvSpPr>
      <xdr:spPr>
        <a:xfrm>
          <a:off x="2857500" y="672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39</xdr:row>
      <xdr:rowOff>135362</xdr:rowOff>
    </xdr:from>
    <xdr:ext cx="469744" cy="259045"/>
    <xdr:sp macro="" textlink="">
      <xdr:nvSpPr>
        <xdr:cNvPr id="87" name="テキスト ボックス 86"/>
        <xdr:cNvSpPr txBox="1"/>
      </xdr:nvSpPr>
      <xdr:spPr>
        <a:xfrm>
          <a:off x="2673427" y="682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1,505</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59509</xdr:rowOff>
    </xdr:from>
    <xdr:to>
      <xdr:col>3</xdr:col>
      <xdr:colOff>3175</xdr:colOff>
      <xdr:row>38</xdr:row>
      <xdr:rowOff>161109</xdr:rowOff>
    </xdr:to>
    <xdr:sp macro="" textlink="">
      <xdr:nvSpPr>
        <xdr:cNvPr id="88" name="円/楕円 87"/>
        <xdr:cNvSpPr/>
      </xdr:nvSpPr>
      <xdr:spPr>
        <a:xfrm>
          <a:off x="1968500" y="657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152236</xdr:rowOff>
    </xdr:from>
    <xdr:ext cx="469744" cy="259045"/>
    <xdr:sp macro="" textlink="">
      <xdr:nvSpPr>
        <xdr:cNvPr id="89" name="テキスト ボックス 88"/>
        <xdr:cNvSpPr txBox="1"/>
      </xdr:nvSpPr>
      <xdr:spPr>
        <a:xfrm>
          <a:off x="1784427" y="666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1,647</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143328</xdr:rowOff>
    </xdr:from>
    <xdr:to>
      <xdr:col>1</xdr:col>
      <xdr:colOff>485775</xdr:colOff>
      <xdr:row>37</xdr:row>
      <xdr:rowOff>73478</xdr:rowOff>
    </xdr:to>
    <xdr:sp macro="" textlink="">
      <xdr:nvSpPr>
        <xdr:cNvPr id="90" name="円/楕円 89"/>
        <xdr:cNvSpPr/>
      </xdr:nvSpPr>
      <xdr:spPr>
        <a:xfrm>
          <a:off x="1079500" y="631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64605</xdr:rowOff>
    </xdr:from>
    <xdr:ext cx="469744" cy="259045"/>
    <xdr:sp macro="" textlink="">
      <xdr:nvSpPr>
        <xdr:cNvPr id="91" name="テキスト ボックス 90"/>
        <xdr:cNvSpPr txBox="1"/>
      </xdr:nvSpPr>
      <xdr:spPr>
        <a:xfrm>
          <a:off x="895427" y="640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50,459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106953</xdr:rowOff>
    </xdr:from>
    <xdr:to>
      <xdr:col>6</xdr:col>
      <xdr:colOff>510540</xdr:colOff>
      <xdr:row>58</xdr:row>
      <xdr:rowOff>98361</xdr:rowOff>
    </xdr:to>
    <xdr:cxnSp macro="">
      <xdr:nvCxnSpPr>
        <xdr:cNvPr id="116" name="直線コネクタ 115"/>
        <xdr:cNvCxnSpPr/>
      </xdr:nvCxnSpPr>
      <xdr:spPr>
        <a:xfrm flipV="1">
          <a:off x="4633595" y="8679453"/>
          <a:ext cx="1270" cy="1363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102188</xdr:rowOff>
    </xdr:from>
    <xdr:ext cx="534377" cy="259045"/>
    <xdr:sp macro="" textlink="">
      <xdr:nvSpPr>
        <xdr:cNvPr id="117" name="総務費最小値テキスト"/>
        <xdr:cNvSpPr txBox="1"/>
      </xdr:nvSpPr>
      <xdr:spPr>
        <a:xfrm>
          <a:off x="4686300" y="1004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26,170</a:t>
          </a:r>
          <a:endParaRPr kumimoji="1" lang="ja-JP" altLang="en-US" sz="1000" b="1">
            <a:latin typeface="ＭＳ Ｐゴシック"/>
          </a:endParaRPr>
        </a:p>
      </xdr:txBody>
    </xdr:sp>
    <xdr:clientData/>
  </xdr:oneCellAnchor>
  <xdr:twoCellAnchor>
    <xdr:from>
      <xdr:col>6</xdr:col>
      <xdr:colOff>422275</xdr:colOff>
      <xdr:row>58</xdr:row>
      <xdr:rowOff>98361</xdr:rowOff>
    </xdr:from>
    <xdr:to>
      <xdr:col>6</xdr:col>
      <xdr:colOff>600075</xdr:colOff>
      <xdr:row>58</xdr:row>
      <xdr:rowOff>98361</xdr:rowOff>
    </xdr:to>
    <xdr:cxnSp macro="">
      <xdr:nvCxnSpPr>
        <xdr:cNvPr id="118" name="直線コネクタ 117"/>
        <xdr:cNvCxnSpPr/>
      </xdr:nvCxnSpPr>
      <xdr:spPr>
        <a:xfrm>
          <a:off x="4546600" y="100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53630</xdr:rowOff>
    </xdr:from>
    <xdr:ext cx="534377" cy="259045"/>
    <xdr:sp macro="" textlink="">
      <xdr:nvSpPr>
        <xdr:cNvPr id="119" name="総務費最大値テキスト"/>
        <xdr:cNvSpPr txBox="1"/>
      </xdr:nvSpPr>
      <xdr:spPr>
        <a:xfrm>
          <a:off x="4686300" y="845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97,719</a:t>
          </a:r>
          <a:endParaRPr kumimoji="1" lang="ja-JP" altLang="en-US" sz="1000" b="1">
            <a:latin typeface="ＭＳ Ｐゴシック"/>
          </a:endParaRPr>
        </a:p>
      </xdr:txBody>
    </xdr:sp>
    <xdr:clientData/>
  </xdr:oneCellAnchor>
  <xdr:twoCellAnchor>
    <xdr:from>
      <xdr:col>6</xdr:col>
      <xdr:colOff>422275</xdr:colOff>
      <xdr:row>50</xdr:row>
      <xdr:rowOff>106953</xdr:rowOff>
    </xdr:from>
    <xdr:to>
      <xdr:col>6</xdr:col>
      <xdr:colOff>600075</xdr:colOff>
      <xdr:row>50</xdr:row>
      <xdr:rowOff>106953</xdr:rowOff>
    </xdr:to>
    <xdr:cxnSp macro="">
      <xdr:nvCxnSpPr>
        <xdr:cNvPr id="120" name="直線コネクタ 119"/>
        <xdr:cNvCxnSpPr/>
      </xdr:nvCxnSpPr>
      <xdr:spPr>
        <a:xfrm>
          <a:off x="4546600" y="867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22333</xdr:rowOff>
    </xdr:from>
    <xdr:to>
      <xdr:col>6</xdr:col>
      <xdr:colOff>511175</xdr:colOff>
      <xdr:row>57</xdr:row>
      <xdr:rowOff>30600</xdr:rowOff>
    </xdr:to>
    <xdr:cxnSp macro="">
      <xdr:nvCxnSpPr>
        <xdr:cNvPr id="121" name="直線コネクタ 120"/>
        <xdr:cNvCxnSpPr/>
      </xdr:nvCxnSpPr>
      <xdr:spPr>
        <a:xfrm flipV="1">
          <a:off x="3797300" y="9794983"/>
          <a:ext cx="838200" cy="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56494</xdr:rowOff>
    </xdr:from>
    <xdr:ext cx="534377" cy="259045"/>
    <xdr:sp macro="" textlink="">
      <xdr:nvSpPr>
        <xdr:cNvPr id="122" name="総務費平均値テキスト"/>
        <xdr:cNvSpPr txBox="1"/>
      </xdr:nvSpPr>
      <xdr:spPr>
        <a:xfrm>
          <a:off x="4686300" y="9486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44,902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33617</xdr:rowOff>
    </xdr:from>
    <xdr:to>
      <xdr:col>6</xdr:col>
      <xdr:colOff>561975</xdr:colOff>
      <xdr:row>56</xdr:row>
      <xdr:rowOff>135217</xdr:rowOff>
    </xdr:to>
    <xdr:sp macro="" textlink="">
      <xdr:nvSpPr>
        <xdr:cNvPr id="123" name="フローチャート : 判断 122"/>
        <xdr:cNvSpPr/>
      </xdr:nvSpPr>
      <xdr:spPr>
        <a:xfrm>
          <a:off x="4584700" y="963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30600</xdr:rowOff>
    </xdr:from>
    <xdr:to>
      <xdr:col>5</xdr:col>
      <xdr:colOff>358775</xdr:colOff>
      <xdr:row>57</xdr:row>
      <xdr:rowOff>37135</xdr:rowOff>
    </xdr:to>
    <xdr:cxnSp macro="">
      <xdr:nvCxnSpPr>
        <xdr:cNvPr id="124" name="直線コネクタ 123"/>
        <xdr:cNvCxnSpPr/>
      </xdr:nvCxnSpPr>
      <xdr:spPr>
        <a:xfrm flipV="1">
          <a:off x="2908300" y="9803250"/>
          <a:ext cx="889000" cy="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146565</xdr:rowOff>
    </xdr:from>
    <xdr:to>
      <xdr:col>5</xdr:col>
      <xdr:colOff>409575</xdr:colOff>
      <xdr:row>57</xdr:row>
      <xdr:rowOff>76715</xdr:rowOff>
    </xdr:to>
    <xdr:sp macro="" textlink="">
      <xdr:nvSpPr>
        <xdr:cNvPr id="125" name="フローチャート : 判断 124"/>
        <xdr:cNvSpPr/>
      </xdr:nvSpPr>
      <xdr:spPr>
        <a:xfrm>
          <a:off x="3746500" y="97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93242</xdr:rowOff>
    </xdr:from>
    <xdr:ext cx="534377" cy="259045"/>
    <xdr:sp macro="" textlink="">
      <xdr:nvSpPr>
        <xdr:cNvPr id="126" name="テキスト ボックス 125"/>
        <xdr:cNvSpPr txBox="1"/>
      </xdr:nvSpPr>
      <xdr:spPr>
        <a:xfrm>
          <a:off x="3530111" y="95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38,973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159665</xdr:rowOff>
    </xdr:from>
    <xdr:to>
      <xdr:col>4</xdr:col>
      <xdr:colOff>155575</xdr:colOff>
      <xdr:row>57</xdr:row>
      <xdr:rowOff>37135</xdr:rowOff>
    </xdr:to>
    <xdr:cxnSp macro="">
      <xdr:nvCxnSpPr>
        <xdr:cNvPr id="127" name="直線コネクタ 126"/>
        <xdr:cNvCxnSpPr/>
      </xdr:nvCxnSpPr>
      <xdr:spPr>
        <a:xfrm>
          <a:off x="2019300" y="9760865"/>
          <a:ext cx="889000" cy="4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140812</xdr:rowOff>
    </xdr:from>
    <xdr:to>
      <xdr:col>4</xdr:col>
      <xdr:colOff>206375</xdr:colOff>
      <xdr:row>56</xdr:row>
      <xdr:rowOff>70962</xdr:rowOff>
    </xdr:to>
    <xdr:sp macro="" textlink="">
      <xdr:nvSpPr>
        <xdr:cNvPr id="128" name="フローチャート : 判断 127"/>
        <xdr:cNvSpPr/>
      </xdr:nvSpPr>
      <xdr:spPr>
        <a:xfrm>
          <a:off x="2857500" y="957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87489</xdr:rowOff>
    </xdr:from>
    <xdr:ext cx="534377" cy="259045"/>
    <xdr:sp macro="" textlink="">
      <xdr:nvSpPr>
        <xdr:cNvPr id="129" name="テキスト ボックス 128"/>
        <xdr:cNvSpPr txBox="1"/>
      </xdr:nvSpPr>
      <xdr:spPr>
        <a:xfrm>
          <a:off x="2641111" y="934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48,275</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146710</xdr:rowOff>
    </xdr:from>
    <xdr:to>
      <xdr:col>2</xdr:col>
      <xdr:colOff>638175</xdr:colOff>
      <xdr:row>56</xdr:row>
      <xdr:rowOff>159665</xdr:rowOff>
    </xdr:to>
    <xdr:cxnSp macro="">
      <xdr:nvCxnSpPr>
        <xdr:cNvPr id="130" name="直線コネクタ 129"/>
        <xdr:cNvCxnSpPr/>
      </xdr:nvCxnSpPr>
      <xdr:spPr>
        <a:xfrm>
          <a:off x="1130300" y="9233560"/>
          <a:ext cx="889000" cy="52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51771</xdr:rowOff>
    </xdr:from>
    <xdr:to>
      <xdr:col>3</xdr:col>
      <xdr:colOff>3175</xdr:colOff>
      <xdr:row>55</xdr:row>
      <xdr:rowOff>153371</xdr:rowOff>
    </xdr:to>
    <xdr:sp macro="" textlink="">
      <xdr:nvSpPr>
        <xdr:cNvPr id="131" name="フローチャート : 判断 130"/>
        <xdr:cNvSpPr/>
      </xdr:nvSpPr>
      <xdr:spPr>
        <a:xfrm>
          <a:off x="1968500" y="94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169898</xdr:rowOff>
    </xdr:from>
    <xdr:ext cx="534377" cy="259045"/>
    <xdr:sp macro="" textlink="">
      <xdr:nvSpPr>
        <xdr:cNvPr id="132" name="テキスト ボックス 131"/>
        <xdr:cNvSpPr txBox="1"/>
      </xdr:nvSpPr>
      <xdr:spPr>
        <a:xfrm>
          <a:off x="1752111" y="925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60363</xdr:rowOff>
    </xdr:from>
    <xdr:to>
      <xdr:col>1</xdr:col>
      <xdr:colOff>485775</xdr:colOff>
      <xdr:row>56</xdr:row>
      <xdr:rowOff>161963</xdr:rowOff>
    </xdr:to>
    <xdr:sp macro="" textlink="">
      <xdr:nvSpPr>
        <xdr:cNvPr id="133" name="フローチャート : 判断 132"/>
        <xdr:cNvSpPr/>
      </xdr:nvSpPr>
      <xdr:spPr>
        <a:xfrm>
          <a:off x="1079500" y="966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153090</xdr:rowOff>
    </xdr:from>
    <xdr:ext cx="534377" cy="259045"/>
    <xdr:sp macro="" textlink="">
      <xdr:nvSpPr>
        <xdr:cNvPr id="134" name="テキスト ボックス 133"/>
        <xdr:cNvSpPr txBox="1"/>
      </xdr:nvSpPr>
      <xdr:spPr>
        <a:xfrm>
          <a:off x="863111" y="975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142983</xdr:rowOff>
    </xdr:from>
    <xdr:to>
      <xdr:col>6</xdr:col>
      <xdr:colOff>561975</xdr:colOff>
      <xdr:row>57</xdr:row>
      <xdr:rowOff>73133</xdr:rowOff>
    </xdr:to>
    <xdr:sp macro="" textlink="">
      <xdr:nvSpPr>
        <xdr:cNvPr id="140" name="円/楕円 139"/>
        <xdr:cNvSpPr/>
      </xdr:nvSpPr>
      <xdr:spPr>
        <a:xfrm>
          <a:off x="4584700" y="974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121410</xdr:rowOff>
    </xdr:from>
    <xdr:ext cx="534377" cy="259045"/>
    <xdr:sp macro="" textlink="">
      <xdr:nvSpPr>
        <xdr:cNvPr id="141" name="総務費該当値テキスト"/>
        <xdr:cNvSpPr txBox="1"/>
      </xdr:nvSpPr>
      <xdr:spPr>
        <a:xfrm>
          <a:off x="4686300" y="972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39,161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151250</xdr:rowOff>
    </xdr:from>
    <xdr:to>
      <xdr:col>5</xdr:col>
      <xdr:colOff>409575</xdr:colOff>
      <xdr:row>57</xdr:row>
      <xdr:rowOff>81400</xdr:rowOff>
    </xdr:to>
    <xdr:sp macro="" textlink="">
      <xdr:nvSpPr>
        <xdr:cNvPr id="142" name="円/楕円 141"/>
        <xdr:cNvSpPr/>
      </xdr:nvSpPr>
      <xdr:spPr>
        <a:xfrm>
          <a:off x="3746500" y="975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72527</xdr:rowOff>
    </xdr:from>
    <xdr:ext cx="534377" cy="259045"/>
    <xdr:sp macro="" textlink="">
      <xdr:nvSpPr>
        <xdr:cNvPr id="143" name="テキスト ボックス 142"/>
        <xdr:cNvSpPr txBox="1"/>
      </xdr:nvSpPr>
      <xdr:spPr>
        <a:xfrm>
          <a:off x="3530111" y="984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38,727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157785</xdr:rowOff>
    </xdr:from>
    <xdr:to>
      <xdr:col>4</xdr:col>
      <xdr:colOff>206375</xdr:colOff>
      <xdr:row>57</xdr:row>
      <xdr:rowOff>87935</xdr:rowOff>
    </xdr:to>
    <xdr:sp macro="" textlink="">
      <xdr:nvSpPr>
        <xdr:cNvPr id="144" name="円/楕円 143"/>
        <xdr:cNvSpPr/>
      </xdr:nvSpPr>
      <xdr:spPr>
        <a:xfrm>
          <a:off x="2857500" y="975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79062</xdr:rowOff>
    </xdr:from>
    <xdr:ext cx="534377" cy="259045"/>
    <xdr:sp macro="" textlink="">
      <xdr:nvSpPr>
        <xdr:cNvPr id="145" name="テキスト ボックス 144"/>
        <xdr:cNvSpPr txBox="1"/>
      </xdr:nvSpPr>
      <xdr:spPr>
        <a:xfrm>
          <a:off x="2641111" y="985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38,384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108865</xdr:rowOff>
    </xdr:from>
    <xdr:to>
      <xdr:col>3</xdr:col>
      <xdr:colOff>3175</xdr:colOff>
      <xdr:row>57</xdr:row>
      <xdr:rowOff>39015</xdr:rowOff>
    </xdr:to>
    <xdr:sp macro="" textlink="">
      <xdr:nvSpPr>
        <xdr:cNvPr id="146" name="円/楕円 145"/>
        <xdr:cNvSpPr/>
      </xdr:nvSpPr>
      <xdr:spPr>
        <a:xfrm>
          <a:off x="1968500" y="971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30142</xdr:rowOff>
    </xdr:from>
    <xdr:ext cx="534377" cy="259045"/>
    <xdr:sp macro="" textlink="">
      <xdr:nvSpPr>
        <xdr:cNvPr id="147" name="テキスト ボックス 146"/>
        <xdr:cNvSpPr txBox="1"/>
      </xdr:nvSpPr>
      <xdr:spPr>
        <a:xfrm>
          <a:off x="1752111" y="980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40,952</a:t>
          </a:r>
          <a:endParaRPr kumimoji="1" lang="ja-JP" altLang="en-US" sz="1000" b="1">
            <a:solidFill>
              <a:srgbClr val="FF0000"/>
            </a:solidFill>
            <a:latin typeface="ＭＳ Ｐゴシック"/>
          </a:endParaRPr>
        </a:p>
      </xdr:txBody>
    </xdr:sp>
    <xdr:clientData/>
  </xdr:oneCellAnchor>
  <xdr:twoCellAnchor>
    <xdr:from>
      <xdr:col>1</xdr:col>
      <xdr:colOff>384175</xdr:colOff>
      <xdr:row>53</xdr:row>
      <xdr:rowOff>95910</xdr:rowOff>
    </xdr:from>
    <xdr:to>
      <xdr:col>1</xdr:col>
      <xdr:colOff>485775</xdr:colOff>
      <xdr:row>54</xdr:row>
      <xdr:rowOff>26060</xdr:rowOff>
    </xdr:to>
    <xdr:sp macro="" textlink="">
      <xdr:nvSpPr>
        <xdr:cNvPr id="148" name="円/楕円 147"/>
        <xdr:cNvSpPr/>
      </xdr:nvSpPr>
      <xdr:spPr>
        <a:xfrm>
          <a:off x="1079500" y="918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42587</xdr:rowOff>
    </xdr:from>
    <xdr:ext cx="534377" cy="259045"/>
    <xdr:sp macro="" textlink="">
      <xdr:nvSpPr>
        <xdr:cNvPr id="149" name="テキスト ボックス 148"/>
        <xdr:cNvSpPr txBox="1"/>
      </xdr:nvSpPr>
      <xdr:spPr>
        <a:xfrm>
          <a:off x="863111" y="895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68,632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186,654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88341</xdr:rowOff>
    </xdr:from>
    <xdr:to>
      <xdr:col>6</xdr:col>
      <xdr:colOff>510540</xdr:colOff>
      <xdr:row>79</xdr:row>
      <xdr:rowOff>79902</xdr:rowOff>
    </xdr:to>
    <xdr:cxnSp macro="">
      <xdr:nvCxnSpPr>
        <xdr:cNvPr id="174" name="直線コネクタ 173"/>
        <xdr:cNvCxnSpPr/>
      </xdr:nvCxnSpPr>
      <xdr:spPr>
        <a:xfrm flipV="1">
          <a:off x="4633595" y="12089841"/>
          <a:ext cx="1270" cy="153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83729</xdr:rowOff>
    </xdr:from>
    <xdr:ext cx="599010" cy="259045"/>
    <xdr:sp macro="" textlink="">
      <xdr:nvSpPr>
        <xdr:cNvPr id="175" name="民生費最小値テキスト"/>
        <xdr:cNvSpPr txBox="1"/>
      </xdr:nvSpPr>
      <xdr:spPr>
        <a:xfrm>
          <a:off x="4686300" y="13628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118,139</a:t>
          </a:r>
          <a:endParaRPr kumimoji="1" lang="ja-JP" altLang="en-US" sz="1000" b="1">
            <a:latin typeface="ＭＳ Ｐゴシック"/>
          </a:endParaRPr>
        </a:p>
      </xdr:txBody>
    </xdr:sp>
    <xdr:clientData/>
  </xdr:oneCellAnchor>
  <xdr:twoCellAnchor>
    <xdr:from>
      <xdr:col>6</xdr:col>
      <xdr:colOff>422275</xdr:colOff>
      <xdr:row>79</xdr:row>
      <xdr:rowOff>79902</xdr:rowOff>
    </xdr:from>
    <xdr:to>
      <xdr:col>6</xdr:col>
      <xdr:colOff>600075</xdr:colOff>
      <xdr:row>79</xdr:row>
      <xdr:rowOff>79902</xdr:rowOff>
    </xdr:to>
    <xdr:cxnSp macro="">
      <xdr:nvCxnSpPr>
        <xdr:cNvPr id="176" name="直線コネクタ 175"/>
        <xdr:cNvCxnSpPr/>
      </xdr:nvCxnSpPr>
      <xdr:spPr>
        <a:xfrm>
          <a:off x="4546600" y="13624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35018</xdr:rowOff>
    </xdr:from>
    <xdr:ext cx="599010" cy="259045"/>
    <xdr:sp macro="" textlink="">
      <xdr:nvSpPr>
        <xdr:cNvPr id="177" name="民生費最大値テキスト"/>
        <xdr:cNvSpPr txBox="1"/>
      </xdr:nvSpPr>
      <xdr:spPr>
        <a:xfrm>
          <a:off x="4686300" y="1186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198,696</a:t>
          </a:r>
          <a:endParaRPr kumimoji="1" lang="ja-JP" altLang="en-US" sz="1000" b="1">
            <a:latin typeface="ＭＳ Ｐゴシック"/>
          </a:endParaRPr>
        </a:p>
      </xdr:txBody>
    </xdr:sp>
    <xdr:clientData/>
  </xdr:oneCellAnchor>
  <xdr:twoCellAnchor>
    <xdr:from>
      <xdr:col>6</xdr:col>
      <xdr:colOff>422275</xdr:colOff>
      <xdr:row>70</xdr:row>
      <xdr:rowOff>88341</xdr:rowOff>
    </xdr:from>
    <xdr:to>
      <xdr:col>6</xdr:col>
      <xdr:colOff>600075</xdr:colOff>
      <xdr:row>70</xdr:row>
      <xdr:rowOff>88341</xdr:rowOff>
    </xdr:to>
    <xdr:cxnSp macro="">
      <xdr:nvCxnSpPr>
        <xdr:cNvPr id="178" name="直線コネクタ 177"/>
        <xdr:cNvCxnSpPr/>
      </xdr:nvCxnSpPr>
      <xdr:spPr>
        <a:xfrm>
          <a:off x="4546600" y="12089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164503</xdr:rowOff>
    </xdr:from>
    <xdr:to>
      <xdr:col>6</xdr:col>
      <xdr:colOff>511175</xdr:colOff>
      <xdr:row>74</xdr:row>
      <xdr:rowOff>144234</xdr:rowOff>
    </xdr:to>
    <xdr:cxnSp macro="">
      <xdr:nvCxnSpPr>
        <xdr:cNvPr id="179" name="直線コネクタ 178"/>
        <xdr:cNvCxnSpPr/>
      </xdr:nvCxnSpPr>
      <xdr:spPr>
        <a:xfrm flipV="1">
          <a:off x="3797300" y="12680353"/>
          <a:ext cx="838200" cy="15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70451</xdr:rowOff>
    </xdr:from>
    <xdr:ext cx="599010" cy="259045"/>
    <xdr:sp macro="" textlink="">
      <xdr:nvSpPr>
        <xdr:cNvPr id="180" name="民生費平均値テキスト"/>
        <xdr:cNvSpPr txBox="1"/>
      </xdr:nvSpPr>
      <xdr:spPr>
        <a:xfrm>
          <a:off x="4686300" y="127577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159,836</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92024</xdr:rowOff>
    </xdr:from>
    <xdr:to>
      <xdr:col>6</xdr:col>
      <xdr:colOff>561975</xdr:colOff>
      <xdr:row>75</xdr:row>
      <xdr:rowOff>22174</xdr:rowOff>
    </xdr:to>
    <xdr:sp macro="" textlink="">
      <xdr:nvSpPr>
        <xdr:cNvPr id="181" name="フローチャート : 判断 180"/>
        <xdr:cNvSpPr/>
      </xdr:nvSpPr>
      <xdr:spPr>
        <a:xfrm>
          <a:off x="4584700" y="1277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144234</xdr:rowOff>
    </xdr:from>
    <xdr:to>
      <xdr:col>5</xdr:col>
      <xdr:colOff>358775</xdr:colOff>
      <xdr:row>75</xdr:row>
      <xdr:rowOff>122498</xdr:rowOff>
    </xdr:to>
    <xdr:cxnSp macro="">
      <xdr:nvCxnSpPr>
        <xdr:cNvPr id="182" name="直線コネクタ 181"/>
        <xdr:cNvCxnSpPr/>
      </xdr:nvCxnSpPr>
      <xdr:spPr>
        <a:xfrm flipV="1">
          <a:off x="2908300" y="12831534"/>
          <a:ext cx="889000" cy="149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124561</xdr:rowOff>
    </xdr:from>
    <xdr:to>
      <xdr:col>5</xdr:col>
      <xdr:colOff>409575</xdr:colOff>
      <xdr:row>76</xdr:row>
      <xdr:rowOff>54711</xdr:rowOff>
    </xdr:to>
    <xdr:sp macro="" textlink="">
      <xdr:nvSpPr>
        <xdr:cNvPr id="183" name="フローチャート : 判断 182"/>
        <xdr:cNvSpPr/>
      </xdr:nvSpPr>
      <xdr:spPr>
        <a:xfrm>
          <a:off x="3746500" y="129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45838</xdr:rowOff>
    </xdr:from>
    <xdr:ext cx="599010" cy="259045"/>
    <xdr:sp macro="" textlink="">
      <xdr:nvSpPr>
        <xdr:cNvPr id="184" name="テキスト ボックス 183"/>
        <xdr:cNvSpPr txBox="1"/>
      </xdr:nvSpPr>
      <xdr:spPr>
        <a:xfrm>
          <a:off x="3497794" y="13076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149,128</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122498</xdr:rowOff>
    </xdr:from>
    <xdr:to>
      <xdr:col>4</xdr:col>
      <xdr:colOff>155575</xdr:colOff>
      <xdr:row>76</xdr:row>
      <xdr:rowOff>108096</xdr:rowOff>
    </xdr:to>
    <xdr:cxnSp macro="">
      <xdr:nvCxnSpPr>
        <xdr:cNvPr id="185" name="直線コネクタ 184"/>
        <xdr:cNvCxnSpPr/>
      </xdr:nvCxnSpPr>
      <xdr:spPr>
        <a:xfrm flipV="1">
          <a:off x="2019300" y="12981248"/>
          <a:ext cx="889000" cy="15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60782</xdr:rowOff>
    </xdr:from>
    <xdr:to>
      <xdr:col>4</xdr:col>
      <xdr:colOff>206375</xdr:colOff>
      <xdr:row>76</xdr:row>
      <xdr:rowOff>162382</xdr:rowOff>
    </xdr:to>
    <xdr:sp macro="" textlink="">
      <xdr:nvSpPr>
        <xdr:cNvPr id="186" name="フローチャート : 判断 185"/>
        <xdr:cNvSpPr/>
      </xdr:nvSpPr>
      <xdr:spPr>
        <a:xfrm>
          <a:off x="2857500" y="13090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153509</xdr:rowOff>
    </xdr:from>
    <xdr:ext cx="599010" cy="259045"/>
    <xdr:sp macro="" textlink="">
      <xdr:nvSpPr>
        <xdr:cNvPr id="187" name="テキスト ボックス 186"/>
        <xdr:cNvSpPr txBox="1"/>
      </xdr:nvSpPr>
      <xdr:spPr>
        <a:xfrm>
          <a:off x="2608794" y="13183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143,476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93180</xdr:rowOff>
    </xdr:from>
    <xdr:to>
      <xdr:col>2</xdr:col>
      <xdr:colOff>638175</xdr:colOff>
      <xdr:row>76</xdr:row>
      <xdr:rowOff>108096</xdr:rowOff>
    </xdr:to>
    <xdr:cxnSp macro="">
      <xdr:nvCxnSpPr>
        <xdr:cNvPr id="188" name="直線コネクタ 187"/>
        <xdr:cNvCxnSpPr/>
      </xdr:nvCxnSpPr>
      <xdr:spPr>
        <a:xfrm>
          <a:off x="1130300" y="13123380"/>
          <a:ext cx="889000" cy="1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126848</xdr:rowOff>
    </xdr:from>
    <xdr:to>
      <xdr:col>3</xdr:col>
      <xdr:colOff>3175</xdr:colOff>
      <xdr:row>77</xdr:row>
      <xdr:rowOff>56998</xdr:rowOff>
    </xdr:to>
    <xdr:sp macro="" textlink="">
      <xdr:nvSpPr>
        <xdr:cNvPr id="189" name="フローチャート : 判断 188"/>
        <xdr:cNvSpPr/>
      </xdr:nvSpPr>
      <xdr:spPr>
        <a:xfrm>
          <a:off x="1968500" y="1315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48125</xdr:rowOff>
    </xdr:from>
    <xdr:ext cx="599010" cy="259045"/>
    <xdr:sp macro="" textlink="">
      <xdr:nvSpPr>
        <xdr:cNvPr id="190" name="テキスト ボックス 189"/>
        <xdr:cNvSpPr txBox="1"/>
      </xdr:nvSpPr>
      <xdr:spPr>
        <a:xfrm>
          <a:off x="1719794" y="13249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140,008</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143078</xdr:rowOff>
    </xdr:from>
    <xdr:to>
      <xdr:col>1</xdr:col>
      <xdr:colOff>485775</xdr:colOff>
      <xdr:row>77</xdr:row>
      <xdr:rowOff>73228</xdr:rowOff>
    </xdr:to>
    <xdr:sp macro="" textlink="">
      <xdr:nvSpPr>
        <xdr:cNvPr id="191" name="フローチャート : 判断 190"/>
        <xdr:cNvSpPr/>
      </xdr:nvSpPr>
      <xdr:spPr>
        <a:xfrm>
          <a:off x="1079500" y="1317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64355</xdr:rowOff>
    </xdr:from>
    <xdr:ext cx="599010" cy="259045"/>
    <xdr:sp macro="" textlink="">
      <xdr:nvSpPr>
        <xdr:cNvPr id="192" name="テキスト ボックス 191"/>
        <xdr:cNvSpPr txBox="1"/>
      </xdr:nvSpPr>
      <xdr:spPr>
        <a:xfrm>
          <a:off x="830794" y="13266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73</xdr:row>
      <xdr:rowOff>113703</xdr:rowOff>
    </xdr:from>
    <xdr:to>
      <xdr:col>6</xdr:col>
      <xdr:colOff>561975</xdr:colOff>
      <xdr:row>74</xdr:row>
      <xdr:rowOff>43853</xdr:rowOff>
    </xdr:to>
    <xdr:sp macro="" textlink="">
      <xdr:nvSpPr>
        <xdr:cNvPr id="198" name="円/楕円 197"/>
        <xdr:cNvSpPr/>
      </xdr:nvSpPr>
      <xdr:spPr>
        <a:xfrm>
          <a:off x="4584700" y="1262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136580</xdr:rowOff>
    </xdr:from>
    <xdr:ext cx="599010" cy="259045"/>
    <xdr:sp macro="" textlink="">
      <xdr:nvSpPr>
        <xdr:cNvPr id="199" name="民生費該当値テキスト"/>
        <xdr:cNvSpPr txBox="1"/>
      </xdr:nvSpPr>
      <xdr:spPr>
        <a:xfrm>
          <a:off x="4686300" y="12480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167,698</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93434</xdr:rowOff>
    </xdr:from>
    <xdr:to>
      <xdr:col>5</xdr:col>
      <xdr:colOff>409575</xdr:colOff>
      <xdr:row>75</xdr:row>
      <xdr:rowOff>23584</xdr:rowOff>
    </xdr:to>
    <xdr:sp macro="" textlink="">
      <xdr:nvSpPr>
        <xdr:cNvPr id="200" name="円/楕円 199"/>
        <xdr:cNvSpPr/>
      </xdr:nvSpPr>
      <xdr:spPr>
        <a:xfrm>
          <a:off x="3746500" y="1278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40111</xdr:rowOff>
    </xdr:from>
    <xdr:ext cx="599010" cy="259045"/>
    <xdr:sp macro="" textlink="">
      <xdr:nvSpPr>
        <xdr:cNvPr id="201" name="テキスト ボックス 200"/>
        <xdr:cNvSpPr txBox="1"/>
      </xdr:nvSpPr>
      <xdr:spPr>
        <a:xfrm>
          <a:off x="3497794" y="12555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159,762</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71698</xdr:rowOff>
    </xdr:from>
    <xdr:to>
      <xdr:col>4</xdr:col>
      <xdr:colOff>206375</xdr:colOff>
      <xdr:row>76</xdr:row>
      <xdr:rowOff>1848</xdr:rowOff>
    </xdr:to>
    <xdr:sp macro="" textlink="">
      <xdr:nvSpPr>
        <xdr:cNvPr id="202" name="円/楕円 201"/>
        <xdr:cNvSpPr/>
      </xdr:nvSpPr>
      <xdr:spPr>
        <a:xfrm>
          <a:off x="2857500" y="1293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18375</xdr:rowOff>
    </xdr:from>
    <xdr:ext cx="599010" cy="259045"/>
    <xdr:sp macro="" textlink="">
      <xdr:nvSpPr>
        <xdr:cNvPr id="203" name="テキスト ボックス 202"/>
        <xdr:cNvSpPr txBox="1"/>
      </xdr:nvSpPr>
      <xdr:spPr>
        <a:xfrm>
          <a:off x="2608794" y="12705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151,903</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57296</xdr:rowOff>
    </xdr:from>
    <xdr:to>
      <xdr:col>3</xdr:col>
      <xdr:colOff>3175</xdr:colOff>
      <xdr:row>76</xdr:row>
      <xdr:rowOff>158896</xdr:rowOff>
    </xdr:to>
    <xdr:sp macro="" textlink="">
      <xdr:nvSpPr>
        <xdr:cNvPr id="204" name="円/楕円 203"/>
        <xdr:cNvSpPr/>
      </xdr:nvSpPr>
      <xdr:spPr>
        <a:xfrm>
          <a:off x="1968500" y="1308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3973</xdr:rowOff>
    </xdr:from>
    <xdr:ext cx="599010" cy="259045"/>
    <xdr:sp macro="" textlink="">
      <xdr:nvSpPr>
        <xdr:cNvPr id="205" name="テキスト ボックス 204"/>
        <xdr:cNvSpPr txBox="1"/>
      </xdr:nvSpPr>
      <xdr:spPr>
        <a:xfrm>
          <a:off x="1719794" y="12862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143,659</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42380</xdr:rowOff>
    </xdr:from>
    <xdr:to>
      <xdr:col>1</xdr:col>
      <xdr:colOff>485775</xdr:colOff>
      <xdr:row>76</xdr:row>
      <xdr:rowOff>143980</xdr:rowOff>
    </xdr:to>
    <xdr:sp macro="" textlink="">
      <xdr:nvSpPr>
        <xdr:cNvPr id="206" name="円/楕円 205"/>
        <xdr:cNvSpPr/>
      </xdr:nvSpPr>
      <xdr:spPr>
        <a:xfrm>
          <a:off x="1079500" y="130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160507</xdr:rowOff>
    </xdr:from>
    <xdr:ext cx="599010" cy="259045"/>
    <xdr:sp macro="" textlink="">
      <xdr:nvSpPr>
        <xdr:cNvPr id="207" name="テキスト ボックス 206"/>
        <xdr:cNvSpPr txBox="1"/>
      </xdr:nvSpPr>
      <xdr:spPr>
        <a:xfrm>
          <a:off x="830794" y="12847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144,442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28,660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8" name="テキスト ボックス 227"/>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97713</xdr:rowOff>
    </xdr:from>
    <xdr:to>
      <xdr:col>6</xdr:col>
      <xdr:colOff>510540</xdr:colOff>
      <xdr:row>98</xdr:row>
      <xdr:rowOff>150140</xdr:rowOff>
    </xdr:to>
    <xdr:cxnSp macro="">
      <xdr:nvCxnSpPr>
        <xdr:cNvPr id="232" name="直線コネクタ 231"/>
        <xdr:cNvCxnSpPr/>
      </xdr:nvCxnSpPr>
      <xdr:spPr>
        <a:xfrm flipV="1">
          <a:off x="4633595" y="15528213"/>
          <a:ext cx="1270" cy="1424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153967</xdr:rowOff>
    </xdr:from>
    <xdr:ext cx="534377" cy="259045"/>
    <xdr:sp macro="" textlink="">
      <xdr:nvSpPr>
        <xdr:cNvPr id="233" name="衛生費最小値テキスト"/>
        <xdr:cNvSpPr txBox="1"/>
      </xdr:nvSpPr>
      <xdr:spPr>
        <a:xfrm>
          <a:off x="4686300" y="1695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20,863</a:t>
          </a:r>
          <a:endParaRPr kumimoji="1" lang="ja-JP" altLang="en-US" sz="1000" b="1">
            <a:latin typeface="ＭＳ Ｐゴシック"/>
          </a:endParaRPr>
        </a:p>
      </xdr:txBody>
    </xdr:sp>
    <xdr:clientData/>
  </xdr:oneCellAnchor>
  <xdr:twoCellAnchor>
    <xdr:from>
      <xdr:col>6</xdr:col>
      <xdr:colOff>422275</xdr:colOff>
      <xdr:row>98</xdr:row>
      <xdr:rowOff>150140</xdr:rowOff>
    </xdr:from>
    <xdr:to>
      <xdr:col>6</xdr:col>
      <xdr:colOff>600075</xdr:colOff>
      <xdr:row>98</xdr:row>
      <xdr:rowOff>150140</xdr:rowOff>
    </xdr:to>
    <xdr:cxnSp macro="">
      <xdr:nvCxnSpPr>
        <xdr:cNvPr id="234" name="直線コネクタ 233"/>
        <xdr:cNvCxnSpPr/>
      </xdr:nvCxnSpPr>
      <xdr:spPr>
        <a:xfrm>
          <a:off x="4546600" y="1695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44390</xdr:rowOff>
    </xdr:from>
    <xdr:ext cx="534377" cy="259045"/>
    <xdr:sp macro="" textlink="">
      <xdr:nvSpPr>
        <xdr:cNvPr id="235" name="衛生費最大値テキスト"/>
        <xdr:cNvSpPr txBox="1"/>
      </xdr:nvSpPr>
      <xdr:spPr>
        <a:xfrm>
          <a:off x="4686300" y="1530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39,551</a:t>
          </a:r>
          <a:endParaRPr kumimoji="1" lang="ja-JP" altLang="en-US" sz="1000" b="1">
            <a:latin typeface="ＭＳ Ｐゴシック"/>
          </a:endParaRPr>
        </a:p>
      </xdr:txBody>
    </xdr:sp>
    <xdr:clientData/>
  </xdr:oneCellAnchor>
  <xdr:twoCellAnchor>
    <xdr:from>
      <xdr:col>6</xdr:col>
      <xdr:colOff>422275</xdr:colOff>
      <xdr:row>90</xdr:row>
      <xdr:rowOff>97713</xdr:rowOff>
    </xdr:from>
    <xdr:to>
      <xdr:col>6</xdr:col>
      <xdr:colOff>600075</xdr:colOff>
      <xdr:row>90</xdr:row>
      <xdr:rowOff>97713</xdr:rowOff>
    </xdr:to>
    <xdr:cxnSp macro="">
      <xdr:nvCxnSpPr>
        <xdr:cNvPr id="236" name="直線コネクタ 235"/>
        <xdr:cNvCxnSpPr/>
      </xdr:nvCxnSpPr>
      <xdr:spPr>
        <a:xfrm>
          <a:off x="4546600" y="1552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81407</xdr:rowOff>
    </xdr:from>
    <xdr:to>
      <xdr:col>6</xdr:col>
      <xdr:colOff>511175</xdr:colOff>
      <xdr:row>94</xdr:row>
      <xdr:rowOff>149149</xdr:rowOff>
    </xdr:to>
    <xdr:cxnSp macro="">
      <xdr:nvCxnSpPr>
        <xdr:cNvPr id="237" name="直線コネクタ 236"/>
        <xdr:cNvCxnSpPr/>
      </xdr:nvCxnSpPr>
      <xdr:spPr>
        <a:xfrm flipV="1">
          <a:off x="3797300" y="16197707"/>
          <a:ext cx="838200" cy="6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2024</xdr:rowOff>
    </xdr:from>
    <xdr:ext cx="534377" cy="259045"/>
    <xdr:sp macro="" textlink="">
      <xdr:nvSpPr>
        <xdr:cNvPr id="238" name="衛生費平均値テキスト"/>
        <xdr:cNvSpPr txBox="1"/>
      </xdr:nvSpPr>
      <xdr:spPr>
        <a:xfrm>
          <a:off x="4686300" y="162897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28,607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23597</xdr:rowOff>
    </xdr:from>
    <xdr:to>
      <xdr:col>6</xdr:col>
      <xdr:colOff>561975</xdr:colOff>
      <xdr:row>95</xdr:row>
      <xdr:rowOff>125197</xdr:rowOff>
    </xdr:to>
    <xdr:sp macro="" textlink="">
      <xdr:nvSpPr>
        <xdr:cNvPr id="239" name="フローチャート : 判断 238"/>
        <xdr:cNvSpPr/>
      </xdr:nvSpPr>
      <xdr:spPr>
        <a:xfrm>
          <a:off x="4584700" y="1631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149149</xdr:rowOff>
    </xdr:from>
    <xdr:to>
      <xdr:col>5</xdr:col>
      <xdr:colOff>358775</xdr:colOff>
      <xdr:row>95</xdr:row>
      <xdr:rowOff>34849</xdr:rowOff>
    </xdr:to>
    <xdr:cxnSp macro="">
      <xdr:nvCxnSpPr>
        <xdr:cNvPr id="240" name="直線コネクタ 239"/>
        <xdr:cNvCxnSpPr/>
      </xdr:nvCxnSpPr>
      <xdr:spPr>
        <a:xfrm flipV="1">
          <a:off x="2908300" y="1626544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52629</xdr:rowOff>
    </xdr:from>
    <xdr:to>
      <xdr:col>5</xdr:col>
      <xdr:colOff>409575</xdr:colOff>
      <xdr:row>94</xdr:row>
      <xdr:rowOff>154229</xdr:rowOff>
    </xdr:to>
    <xdr:sp macro="" textlink="">
      <xdr:nvSpPr>
        <xdr:cNvPr id="241" name="フローチャート : 判断 240"/>
        <xdr:cNvSpPr/>
      </xdr:nvSpPr>
      <xdr:spPr>
        <a:xfrm>
          <a:off x="3746500" y="1616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170756</xdr:rowOff>
    </xdr:from>
    <xdr:ext cx="534377" cy="259045"/>
    <xdr:sp macro="" textlink="">
      <xdr:nvSpPr>
        <xdr:cNvPr id="242" name="テキスト ボックス 241"/>
        <xdr:cNvSpPr txBox="1"/>
      </xdr:nvSpPr>
      <xdr:spPr>
        <a:xfrm>
          <a:off x="3530111" y="1594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30,476</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34544</xdr:rowOff>
    </xdr:from>
    <xdr:to>
      <xdr:col>4</xdr:col>
      <xdr:colOff>155575</xdr:colOff>
      <xdr:row>95</xdr:row>
      <xdr:rowOff>34849</xdr:rowOff>
    </xdr:to>
    <xdr:cxnSp macro="">
      <xdr:nvCxnSpPr>
        <xdr:cNvPr id="243" name="直線コネクタ 242"/>
        <xdr:cNvCxnSpPr/>
      </xdr:nvCxnSpPr>
      <xdr:spPr>
        <a:xfrm>
          <a:off x="2019300" y="16322294"/>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146431</xdr:rowOff>
    </xdr:from>
    <xdr:to>
      <xdr:col>4</xdr:col>
      <xdr:colOff>206375</xdr:colOff>
      <xdr:row>95</xdr:row>
      <xdr:rowOff>76581</xdr:rowOff>
    </xdr:to>
    <xdr:sp macro="" textlink="">
      <xdr:nvSpPr>
        <xdr:cNvPr id="244" name="フローチャート : 判断 243"/>
        <xdr:cNvSpPr/>
      </xdr:nvSpPr>
      <xdr:spPr>
        <a:xfrm>
          <a:off x="2857500" y="1626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93108</xdr:rowOff>
    </xdr:from>
    <xdr:ext cx="534377" cy="259045"/>
    <xdr:sp macro="" textlink="">
      <xdr:nvSpPr>
        <xdr:cNvPr id="245" name="テキスト ボックス 244"/>
        <xdr:cNvSpPr txBox="1"/>
      </xdr:nvSpPr>
      <xdr:spPr>
        <a:xfrm>
          <a:off x="2641111" y="1603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29,245</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34544</xdr:rowOff>
    </xdr:from>
    <xdr:to>
      <xdr:col>2</xdr:col>
      <xdr:colOff>638175</xdr:colOff>
      <xdr:row>95</xdr:row>
      <xdr:rowOff>63576</xdr:rowOff>
    </xdr:to>
    <xdr:cxnSp macro="">
      <xdr:nvCxnSpPr>
        <xdr:cNvPr id="246" name="直線コネクタ 245"/>
        <xdr:cNvCxnSpPr/>
      </xdr:nvCxnSpPr>
      <xdr:spPr>
        <a:xfrm flipV="1">
          <a:off x="1130300" y="16322294"/>
          <a:ext cx="889000" cy="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135077</xdr:rowOff>
    </xdr:from>
    <xdr:to>
      <xdr:col>3</xdr:col>
      <xdr:colOff>3175</xdr:colOff>
      <xdr:row>95</xdr:row>
      <xdr:rowOff>65227</xdr:rowOff>
    </xdr:to>
    <xdr:sp macro="" textlink="">
      <xdr:nvSpPr>
        <xdr:cNvPr id="247" name="フローチャート : 判断 246"/>
        <xdr:cNvSpPr/>
      </xdr:nvSpPr>
      <xdr:spPr>
        <a:xfrm>
          <a:off x="1968500" y="162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81754</xdr:rowOff>
    </xdr:from>
    <xdr:ext cx="534377" cy="259045"/>
    <xdr:sp macro="" textlink="">
      <xdr:nvSpPr>
        <xdr:cNvPr id="248" name="テキスト ボックス 247"/>
        <xdr:cNvSpPr txBox="1"/>
      </xdr:nvSpPr>
      <xdr:spPr>
        <a:xfrm>
          <a:off x="1752111" y="1602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109779</xdr:rowOff>
    </xdr:from>
    <xdr:to>
      <xdr:col>1</xdr:col>
      <xdr:colOff>485775</xdr:colOff>
      <xdr:row>95</xdr:row>
      <xdr:rowOff>39929</xdr:rowOff>
    </xdr:to>
    <xdr:sp macro="" textlink="">
      <xdr:nvSpPr>
        <xdr:cNvPr id="249" name="フローチャート : 判断 248"/>
        <xdr:cNvSpPr/>
      </xdr:nvSpPr>
      <xdr:spPr>
        <a:xfrm>
          <a:off x="1079500" y="1622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56456</xdr:rowOff>
    </xdr:from>
    <xdr:ext cx="534377" cy="259045"/>
    <xdr:sp macro="" textlink="">
      <xdr:nvSpPr>
        <xdr:cNvPr id="250" name="テキスト ボックス 249"/>
        <xdr:cNvSpPr txBox="1"/>
      </xdr:nvSpPr>
      <xdr:spPr>
        <a:xfrm>
          <a:off x="863111" y="1600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30607</xdr:rowOff>
    </xdr:from>
    <xdr:to>
      <xdr:col>6</xdr:col>
      <xdr:colOff>561975</xdr:colOff>
      <xdr:row>94</xdr:row>
      <xdr:rowOff>132207</xdr:rowOff>
    </xdr:to>
    <xdr:sp macro="" textlink="">
      <xdr:nvSpPr>
        <xdr:cNvPr id="256" name="円/楕円 255"/>
        <xdr:cNvSpPr/>
      </xdr:nvSpPr>
      <xdr:spPr>
        <a:xfrm>
          <a:off x="4584700" y="1614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53484</xdr:rowOff>
    </xdr:from>
    <xdr:ext cx="534377" cy="259045"/>
    <xdr:sp macro="" textlink="">
      <xdr:nvSpPr>
        <xdr:cNvPr id="257" name="衛生費該当値テキスト"/>
        <xdr:cNvSpPr txBox="1"/>
      </xdr:nvSpPr>
      <xdr:spPr>
        <a:xfrm>
          <a:off x="4686300" y="1599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30,765</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98349</xdr:rowOff>
    </xdr:from>
    <xdr:to>
      <xdr:col>5</xdr:col>
      <xdr:colOff>409575</xdr:colOff>
      <xdr:row>95</xdr:row>
      <xdr:rowOff>28499</xdr:rowOff>
    </xdr:to>
    <xdr:sp macro="" textlink="">
      <xdr:nvSpPr>
        <xdr:cNvPr id="258" name="円/楕円 257"/>
        <xdr:cNvSpPr/>
      </xdr:nvSpPr>
      <xdr:spPr>
        <a:xfrm>
          <a:off x="3746500" y="1621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19626</xdr:rowOff>
    </xdr:from>
    <xdr:ext cx="534377" cy="259045"/>
    <xdr:sp macro="" textlink="">
      <xdr:nvSpPr>
        <xdr:cNvPr id="259" name="テキスト ボックス 258"/>
        <xdr:cNvSpPr txBox="1"/>
      </xdr:nvSpPr>
      <xdr:spPr>
        <a:xfrm>
          <a:off x="3530111" y="1630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29,876</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155499</xdr:rowOff>
    </xdr:from>
    <xdr:to>
      <xdr:col>4</xdr:col>
      <xdr:colOff>206375</xdr:colOff>
      <xdr:row>95</xdr:row>
      <xdr:rowOff>85649</xdr:rowOff>
    </xdr:to>
    <xdr:sp macro="" textlink="">
      <xdr:nvSpPr>
        <xdr:cNvPr id="260" name="円/楕円 259"/>
        <xdr:cNvSpPr/>
      </xdr:nvSpPr>
      <xdr:spPr>
        <a:xfrm>
          <a:off x="2857500" y="1627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76776</xdr:rowOff>
    </xdr:from>
    <xdr:ext cx="534377" cy="259045"/>
    <xdr:sp macro="" textlink="">
      <xdr:nvSpPr>
        <xdr:cNvPr id="261" name="テキスト ボックス 260"/>
        <xdr:cNvSpPr txBox="1"/>
      </xdr:nvSpPr>
      <xdr:spPr>
        <a:xfrm>
          <a:off x="2641111" y="1636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29,126</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155194</xdr:rowOff>
    </xdr:from>
    <xdr:to>
      <xdr:col>3</xdr:col>
      <xdr:colOff>3175</xdr:colOff>
      <xdr:row>95</xdr:row>
      <xdr:rowOff>85344</xdr:rowOff>
    </xdr:to>
    <xdr:sp macro="" textlink="">
      <xdr:nvSpPr>
        <xdr:cNvPr id="262" name="円/楕円 261"/>
        <xdr:cNvSpPr/>
      </xdr:nvSpPr>
      <xdr:spPr>
        <a:xfrm>
          <a:off x="1968500" y="1627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76471</xdr:rowOff>
    </xdr:from>
    <xdr:ext cx="534377" cy="259045"/>
    <xdr:sp macro="" textlink="">
      <xdr:nvSpPr>
        <xdr:cNvPr id="263" name="テキスト ボックス 262"/>
        <xdr:cNvSpPr txBox="1"/>
      </xdr:nvSpPr>
      <xdr:spPr>
        <a:xfrm>
          <a:off x="1752111" y="1636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29,130</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12776</xdr:rowOff>
    </xdr:from>
    <xdr:to>
      <xdr:col>1</xdr:col>
      <xdr:colOff>485775</xdr:colOff>
      <xdr:row>95</xdr:row>
      <xdr:rowOff>114376</xdr:rowOff>
    </xdr:to>
    <xdr:sp macro="" textlink="">
      <xdr:nvSpPr>
        <xdr:cNvPr id="264" name="円/楕円 263"/>
        <xdr:cNvSpPr/>
      </xdr:nvSpPr>
      <xdr:spPr>
        <a:xfrm>
          <a:off x="1079500" y="1630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105503</xdr:rowOff>
    </xdr:from>
    <xdr:ext cx="534377" cy="259045"/>
    <xdr:sp macro="" textlink="">
      <xdr:nvSpPr>
        <xdr:cNvPr id="265" name="テキスト ボックス 264"/>
        <xdr:cNvSpPr txBox="1"/>
      </xdr:nvSpPr>
      <xdr:spPr>
        <a:xfrm>
          <a:off x="863111" y="1639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28,749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133757</xdr:rowOff>
    </xdr:from>
    <xdr:to>
      <xdr:col>15</xdr:col>
      <xdr:colOff>180340</xdr:colOff>
      <xdr:row>38</xdr:row>
      <xdr:rowOff>71577</xdr:rowOff>
    </xdr:to>
    <xdr:cxnSp macro="">
      <xdr:nvCxnSpPr>
        <xdr:cNvPr id="287" name="直線コネクタ 286"/>
        <xdr:cNvCxnSpPr/>
      </xdr:nvCxnSpPr>
      <xdr:spPr>
        <a:xfrm flipV="1">
          <a:off x="10475595" y="5277257"/>
          <a:ext cx="1270" cy="1309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75404</xdr:rowOff>
    </xdr:from>
    <xdr:ext cx="378565" cy="259045"/>
    <xdr:sp macro="" textlink="">
      <xdr:nvSpPr>
        <xdr:cNvPr id="288" name="労働費最小値テキスト"/>
        <xdr:cNvSpPr txBox="1"/>
      </xdr:nvSpPr>
      <xdr:spPr>
        <a:xfrm>
          <a:off x="10528300" y="6590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15</xdr:col>
      <xdr:colOff>92075</xdr:colOff>
      <xdr:row>38</xdr:row>
      <xdr:rowOff>71577</xdr:rowOff>
    </xdr:from>
    <xdr:to>
      <xdr:col>15</xdr:col>
      <xdr:colOff>269875</xdr:colOff>
      <xdr:row>38</xdr:row>
      <xdr:rowOff>71577</xdr:rowOff>
    </xdr:to>
    <xdr:cxnSp macro="">
      <xdr:nvCxnSpPr>
        <xdr:cNvPr id="289" name="直線コネクタ 288"/>
        <xdr:cNvCxnSpPr/>
      </xdr:nvCxnSpPr>
      <xdr:spPr>
        <a:xfrm>
          <a:off x="10388600" y="6586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80434</xdr:rowOff>
    </xdr:from>
    <xdr:ext cx="469744" cy="259045"/>
    <xdr:sp macro="" textlink="">
      <xdr:nvSpPr>
        <xdr:cNvPr id="290" name="労働費最大値テキスト"/>
        <xdr:cNvSpPr txBox="1"/>
      </xdr:nvSpPr>
      <xdr:spPr>
        <a:xfrm>
          <a:off x="10528300" y="505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3,013</a:t>
          </a:r>
          <a:endParaRPr kumimoji="1" lang="ja-JP" altLang="en-US" sz="1000" b="1">
            <a:latin typeface="ＭＳ Ｐゴシック"/>
          </a:endParaRPr>
        </a:p>
      </xdr:txBody>
    </xdr:sp>
    <xdr:clientData/>
  </xdr:oneCellAnchor>
  <xdr:twoCellAnchor>
    <xdr:from>
      <xdr:col>15</xdr:col>
      <xdr:colOff>92075</xdr:colOff>
      <xdr:row>30</xdr:row>
      <xdr:rowOff>133757</xdr:rowOff>
    </xdr:from>
    <xdr:to>
      <xdr:col>15</xdr:col>
      <xdr:colOff>269875</xdr:colOff>
      <xdr:row>30</xdr:row>
      <xdr:rowOff>133757</xdr:rowOff>
    </xdr:to>
    <xdr:cxnSp macro="">
      <xdr:nvCxnSpPr>
        <xdr:cNvPr id="291" name="直線コネクタ 290"/>
        <xdr:cNvCxnSpPr/>
      </xdr:nvCxnSpPr>
      <xdr:spPr>
        <a:xfrm>
          <a:off x="10388600" y="5277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104038</xdr:rowOff>
    </xdr:from>
    <xdr:to>
      <xdr:col>15</xdr:col>
      <xdr:colOff>180975</xdr:colOff>
      <xdr:row>36</xdr:row>
      <xdr:rowOff>115011</xdr:rowOff>
    </xdr:to>
    <xdr:cxnSp macro="">
      <xdr:nvCxnSpPr>
        <xdr:cNvPr id="292" name="直線コネクタ 291"/>
        <xdr:cNvCxnSpPr/>
      </xdr:nvCxnSpPr>
      <xdr:spPr>
        <a:xfrm flipV="1">
          <a:off x="9639300" y="6276238"/>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16679</xdr:rowOff>
    </xdr:from>
    <xdr:ext cx="378565" cy="259045"/>
    <xdr:sp macro="" textlink="">
      <xdr:nvSpPr>
        <xdr:cNvPr id="293" name="労働費平均値テキスト"/>
        <xdr:cNvSpPr txBox="1"/>
      </xdr:nvSpPr>
      <xdr:spPr>
        <a:xfrm>
          <a:off x="10528300" y="601742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165252</xdr:rowOff>
    </xdr:from>
    <xdr:to>
      <xdr:col>15</xdr:col>
      <xdr:colOff>231775</xdr:colOff>
      <xdr:row>36</xdr:row>
      <xdr:rowOff>95402</xdr:rowOff>
    </xdr:to>
    <xdr:sp macro="" textlink="">
      <xdr:nvSpPr>
        <xdr:cNvPr id="294" name="フローチャート : 判断 293"/>
        <xdr:cNvSpPr/>
      </xdr:nvSpPr>
      <xdr:spPr>
        <a:xfrm>
          <a:off x="10426700" y="616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45517</xdr:rowOff>
    </xdr:from>
    <xdr:to>
      <xdr:col>14</xdr:col>
      <xdr:colOff>28575</xdr:colOff>
      <xdr:row>36</xdr:row>
      <xdr:rowOff>115011</xdr:rowOff>
    </xdr:to>
    <xdr:cxnSp macro="">
      <xdr:nvCxnSpPr>
        <xdr:cNvPr id="295" name="直線コネクタ 294"/>
        <xdr:cNvCxnSpPr/>
      </xdr:nvCxnSpPr>
      <xdr:spPr>
        <a:xfrm>
          <a:off x="8750300" y="6217717"/>
          <a:ext cx="889000" cy="6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151536</xdr:rowOff>
    </xdr:from>
    <xdr:to>
      <xdr:col>14</xdr:col>
      <xdr:colOff>79375</xdr:colOff>
      <xdr:row>36</xdr:row>
      <xdr:rowOff>81686</xdr:rowOff>
    </xdr:to>
    <xdr:sp macro="" textlink="">
      <xdr:nvSpPr>
        <xdr:cNvPr id="296" name="フローチャート : 判断 295"/>
        <xdr:cNvSpPr/>
      </xdr:nvSpPr>
      <xdr:spPr>
        <a:xfrm>
          <a:off x="9588500" y="61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34</xdr:row>
      <xdr:rowOff>98213</xdr:rowOff>
    </xdr:from>
    <xdr:ext cx="378565" cy="259045"/>
    <xdr:sp macro="" textlink="">
      <xdr:nvSpPr>
        <xdr:cNvPr id="297" name="テキスト ボックス 296"/>
        <xdr:cNvSpPr txBox="1"/>
      </xdr:nvSpPr>
      <xdr:spPr>
        <a:xfrm>
          <a:off x="9450017" y="5927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20828</xdr:rowOff>
    </xdr:from>
    <xdr:to>
      <xdr:col>12</xdr:col>
      <xdr:colOff>511175</xdr:colOff>
      <xdr:row>36</xdr:row>
      <xdr:rowOff>45517</xdr:rowOff>
    </xdr:to>
    <xdr:cxnSp macro="">
      <xdr:nvCxnSpPr>
        <xdr:cNvPr id="298" name="直線コネクタ 297"/>
        <xdr:cNvCxnSpPr/>
      </xdr:nvCxnSpPr>
      <xdr:spPr>
        <a:xfrm>
          <a:off x="7861300" y="6193028"/>
          <a:ext cx="8890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157937</xdr:rowOff>
    </xdr:from>
    <xdr:to>
      <xdr:col>12</xdr:col>
      <xdr:colOff>561975</xdr:colOff>
      <xdr:row>35</xdr:row>
      <xdr:rowOff>88087</xdr:rowOff>
    </xdr:to>
    <xdr:sp macro="" textlink="">
      <xdr:nvSpPr>
        <xdr:cNvPr id="299" name="フローチャート : 判断 298"/>
        <xdr:cNvSpPr/>
      </xdr:nvSpPr>
      <xdr:spPr>
        <a:xfrm>
          <a:off x="8699500" y="598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104614</xdr:rowOff>
    </xdr:from>
    <xdr:ext cx="469744" cy="259045"/>
    <xdr:sp macro="" textlink="">
      <xdr:nvSpPr>
        <xdr:cNvPr id="300" name="テキスト ボックス 299"/>
        <xdr:cNvSpPr txBox="1"/>
      </xdr:nvSpPr>
      <xdr:spPr>
        <a:xfrm>
          <a:off x="8515427" y="5762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40031</xdr:rowOff>
    </xdr:from>
    <xdr:to>
      <xdr:col>11</xdr:col>
      <xdr:colOff>307975</xdr:colOff>
      <xdr:row>36</xdr:row>
      <xdr:rowOff>20828</xdr:rowOff>
    </xdr:to>
    <xdr:cxnSp macro="">
      <xdr:nvCxnSpPr>
        <xdr:cNvPr id="301" name="直線コネクタ 300"/>
        <xdr:cNvCxnSpPr/>
      </xdr:nvCxnSpPr>
      <xdr:spPr>
        <a:xfrm>
          <a:off x="6972300" y="6040781"/>
          <a:ext cx="889000" cy="15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77013</xdr:rowOff>
    </xdr:from>
    <xdr:to>
      <xdr:col>11</xdr:col>
      <xdr:colOff>358775</xdr:colOff>
      <xdr:row>35</xdr:row>
      <xdr:rowOff>7163</xdr:rowOff>
    </xdr:to>
    <xdr:sp macro="" textlink="">
      <xdr:nvSpPr>
        <xdr:cNvPr id="302" name="フローチャート : 判断 301"/>
        <xdr:cNvSpPr/>
      </xdr:nvSpPr>
      <xdr:spPr>
        <a:xfrm>
          <a:off x="7810500" y="590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23690</xdr:rowOff>
    </xdr:from>
    <xdr:ext cx="469744" cy="259045"/>
    <xdr:sp macro="" textlink="">
      <xdr:nvSpPr>
        <xdr:cNvPr id="303" name="テキスト ボックス 302"/>
        <xdr:cNvSpPr txBox="1"/>
      </xdr:nvSpPr>
      <xdr:spPr>
        <a:xfrm>
          <a:off x="7626427" y="568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1,526</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104902</xdr:rowOff>
    </xdr:from>
    <xdr:to>
      <xdr:col>10</xdr:col>
      <xdr:colOff>155575</xdr:colOff>
      <xdr:row>33</xdr:row>
      <xdr:rowOff>35052</xdr:rowOff>
    </xdr:to>
    <xdr:sp macro="" textlink="">
      <xdr:nvSpPr>
        <xdr:cNvPr id="304" name="フローチャート : 判断 303"/>
        <xdr:cNvSpPr/>
      </xdr:nvSpPr>
      <xdr:spPr>
        <a:xfrm>
          <a:off x="6921500" y="559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51579</xdr:rowOff>
    </xdr:from>
    <xdr:ext cx="469744" cy="259045"/>
    <xdr:sp macro="" textlink="">
      <xdr:nvSpPr>
        <xdr:cNvPr id="305" name="テキスト ボックス 304"/>
        <xdr:cNvSpPr txBox="1"/>
      </xdr:nvSpPr>
      <xdr:spPr>
        <a:xfrm>
          <a:off x="6737427" y="536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53238</xdr:rowOff>
    </xdr:from>
    <xdr:to>
      <xdr:col>15</xdr:col>
      <xdr:colOff>231775</xdr:colOff>
      <xdr:row>36</xdr:row>
      <xdr:rowOff>154838</xdr:rowOff>
    </xdr:to>
    <xdr:sp macro="" textlink="">
      <xdr:nvSpPr>
        <xdr:cNvPr id="311" name="円/楕円 310"/>
        <xdr:cNvSpPr/>
      </xdr:nvSpPr>
      <xdr:spPr>
        <a:xfrm>
          <a:off x="10426700" y="622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31665</xdr:rowOff>
    </xdr:from>
    <xdr:ext cx="378565" cy="259045"/>
    <xdr:sp macro="" textlink="">
      <xdr:nvSpPr>
        <xdr:cNvPr id="312" name="労働費該当値テキスト"/>
        <xdr:cNvSpPr txBox="1"/>
      </xdr:nvSpPr>
      <xdr:spPr>
        <a:xfrm>
          <a:off x="10528300" y="6203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64211</xdr:rowOff>
    </xdr:from>
    <xdr:to>
      <xdr:col>14</xdr:col>
      <xdr:colOff>79375</xdr:colOff>
      <xdr:row>36</xdr:row>
      <xdr:rowOff>165811</xdr:rowOff>
    </xdr:to>
    <xdr:sp macro="" textlink="">
      <xdr:nvSpPr>
        <xdr:cNvPr id="313" name="円/楕円 312"/>
        <xdr:cNvSpPr/>
      </xdr:nvSpPr>
      <xdr:spPr>
        <a:xfrm>
          <a:off x="9588500" y="623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156938</xdr:rowOff>
    </xdr:from>
    <xdr:ext cx="378565" cy="259045"/>
    <xdr:sp macro="" textlink="">
      <xdr:nvSpPr>
        <xdr:cNvPr id="314" name="テキスト ボックス 313"/>
        <xdr:cNvSpPr txBox="1"/>
      </xdr:nvSpPr>
      <xdr:spPr>
        <a:xfrm>
          <a:off x="9450017" y="6329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166167</xdr:rowOff>
    </xdr:from>
    <xdr:to>
      <xdr:col>12</xdr:col>
      <xdr:colOff>561975</xdr:colOff>
      <xdr:row>36</xdr:row>
      <xdr:rowOff>96317</xdr:rowOff>
    </xdr:to>
    <xdr:sp macro="" textlink="">
      <xdr:nvSpPr>
        <xdr:cNvPr id="315" name="円/楕円 314"/>
        <xdr:cNvSpPr/>
      </xdr:nvSpPr>
      <xdr:spPr>
        <a:xfrm>
          <a:off x="8699500" y="616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87444</xdr:rowOff>
    </xdr:from>
    <xdr:ext cx="378565" cy="259045"/>
    <xdr:sp macro="" textlink="">
      <xdr:nvSpPr>
        <xdr:cNvPr id="316" name="テキスト ボックス 315"/>
        <xdr:cNvSpPr txBox="1"/>
      </xdr:nvSpPr>
      <xdr:spPr>
        <a:xfrm>
          <a:off x="8561017" y="6259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141478</xdr:rowOff>
    </xdr:from>
    <xdr:to>
      <xdr:col>11</xdr:col>
      <xdr:colOff>358775</xdr:colOff>
      <xdr:row>36</xdr:row>
      <xdr:rowOff>71628</xdr:rowOff>
    </xdr:to>
    <xdr:sp macro="" textlink="">
      <xdr:nvSpPr>
        <xdr:cNvPr id="317" name="円/楕円 316"/>
        <xdr:cNvSpPr/>
      </xdr:nvSpPr>
      <xdr:spPr>
        <a:xfrm>
          <a:off x="7810500" y="614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62755</xdr:rowOff>
    </xdr:from>
    <xdr:ext cx="469744" cy="259045"/>
    <xdr:sp macro="" textlink="">
      <xdr:nvSpPr>
        <xdr:cNvPr id="318" name="テキスト ボックス 317"/>
        <xdr:cNvSpPr txBox="1"/>
      </xdr:nvSpPr>
      <xdr:spPr>
        <a:xfrm>
          <a:off x="7626427" y="6234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160681</xdr:rowOff>
    </xdr:from>
    <xdr:to>
      <xdr:col>10</xdr:col>
      <xdr:colOff>155575</xdr:colOff>
      <xdr:row>35</xdr:row>
      <xdr:rowOff>90831</xdr:rowOff>
    </xdr:to>
    <xdr:sp macro="" textlink="">
      <xdr:nvSpPr>
        <xdr:cNvPr id="319" name="円/楕円 318"/>
        <xdr:cNvSpPr/>
      </xdr:nvSpPr>
      <xdr:spPr>
        <a:xfrm>
          <a:off x="6921500" y="598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81958</xdr:rowOff>
    </xdr:from>
    <xdr:ext cx="469744" cy="259045"/>
    <xdr:sp macro="" textlink="">
      <xdr:nvSpPr>
        <xdr:cNvPr id="320" name="テキスト ボックス 319"/>
        <xdr:cNvSpPr txBox="1"/>
      </xdr:nvSpPr>
      <xdr:spPr>
        <a:xfrm>
          <a:off x="6737427" y="608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19045</xdr:rowOff>
    </xdr:from>
    <xdr:to>
      <xdr:col>15</xdr:col>
      <xdr:colOff>180340</xdr:colOff>
      <xdr:row>58</xdr:row>
      <xdr:rowOff>120497</xdr:rowOff>
    </xdr:to>
    <xdr:cxnSp macro="">
      <xdr:nvCxnSpPr>
        <xdr:cNvPr id="342" name="直線コネクタ 341"/>
        <xdr:cNvCxnSpPr/>
      </xdr:nvCxnSpPr>
      <xdr:spPr>
        <a:xfrm flipV="1">
          <a:off x="10475595" y="8934445"/>
          <a:ext cx="1270" cy="1130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124324</xdr:rowOff>
    </xdr:from>
    <xdr:ext cx="378565" cy="259045"/>
    <xdr:sp macro="" textlink="">
      <xdr:nvSpPr>
        <xdr:cNvPr id="343" name="農林水産業費最小値テキスト"/>
        <xdr:cNvSpPr txBox="1"/>
      </xdr:nvSpPr>
      <xdr:spPr>
        <a:xfrm>
          <a:off x="10528300" y="10068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15</xdr:col>
      <xdr:colOff>92075</xdr:colOff>
      <xdr:row>58</xdr:row>
      <xdr:rowOff>120497</xdr:rowOff>
    </xdr:from>
    <xdr:to>
      <xdr:col>15</xdr:col>
      <xdr:colOff>269875</xdr:colOff>
      <xdr:row>58</xdr:row>
      <xdr:rowOff>120497</xdr:rowOff>
    </xdr:to>
    <xdr:cxnSp macro="">
      <xdr:nvCxnSpPr>
        <xdr:cNvPr id="344" name="直線コネクタ 343"/>
        <xdr:cNvCxnSpPr/>
      </xdr:nvCxnSpPr>
      <xdr:spPr>
        <a:xfrm>
          <a:off x="10388600" y="10064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137172</xdr:rowOff>
    </xdr:from>
    <xdr:ext cx="534377" cy="259045"/>
    <xdr:sp macro="" textlink="">
      <xdr:nvSpPr>
        <xdr:cNvPr id="345" name="農林水産業費最大値テキスト"/>
        <xdr:cNvSpPr txBox="1"/>
      </xdr:nvSpPr>
      <xdr:spPr>
        <a:xfrm>
          <a:off x="10528300" y="870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25,139</a:t>
          </a:r>
          <a:endParaRPr kumimoji="1" lang="ja-JP" altLang="en-US" sz="1000" b="1">
            <a:latin typeface="ＭＳ Ｐゴシック"/>
          </a:endParaRPr>
        </a:p>
      </xdr:txBody>
    </xdr:sp>
    <xdr:clientData/>
  </xdr:oneCellAnchor>
  <xdr:twoCellAnchor>
    <xdr:from>
      <xdr:col>15</xdr:col>
      <xdr:colOff>92075</xdr:colOff>
      <xdr:row>52</xdr:row>
      <xdr:rowOff>19045</xdr:rowOff>
    </xdr:from>
    <xdr:to>
      <xdr:col>15</xdr:col>
      <xdr:colOff>269875</xdr:colOff>
      <xdr:row>52</xdr:row>
      <xdr:rowOff>19045</xdr:rowOff>
    </xdr:to>
    <xdr:cxnSp macro="">
      <xdr:nvCxnSpPr>
        <xdr:cNvPr id="346" name="直線コネクタ 345"/>
        <xdr:cNvCxnSpPr/>
      </xdr:nvCxnSpPr>
      <xdr:spPr>
        <a:xfrm>
          <a:off x="10388600" y="89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105135</xdr:rowOff>
    </xdr:from>
    <xdr:to>
      <xdr:col>15</xdr:col>
      <xdr:colOff>180975</xdr:colOff>
      <xdr:row>58</xdr:row>
      <xdr:rowOff>110805</xdr:rowOff>
    </xdr:to>
    <xdr:cxnSp macro="">
      <xdr:nvCxnSpPr>
        <xdr:cNvPr id="347" name="直線コネクタ 346"/>
        <xdr:cNvCxnSpPr/>
      </xdr:nvCxnSpPr>
      <xdr:spPr>
        <a:xfrm flipV="1">
          <a:off x="9639300" y="10049235"/>
          <a:ext cx="838200" cy="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4563</xdr:rowOff>
    </xdr:from>
    <xdr:ext cx="469744" cy="259045"/>
    <xdr:sp macro="" textlink="">
      <xdr:nvSpPr>
        <xdr:cNvPr id="348" name="農林水産業費平均値テキスト"/>
        <xdr:cNvSpPr txBox="1"/>
      </xdr:nvSpPr>
      <xdr:spPr>
        <a:xfrm>
          <a:off x="10528300" y="9605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6,095</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153136</xdr:rowOff>
    </xdr:from>
    <xdr:to>
      <xdr:col>15</xdr:col>
      <xdr:colOff>231775</xdr:colOff>
      <xdr:row>57</xdr:row>
      <xdr:rowOff>83286</xdr:rowOff>
    </xdr:to>
    <xdr:sp macro="" textlink="">
      <xdr:nvSpPr>
        <xdr:cNvPr id="349" name="フローチャート : 判断 348"/>
        <xdr:cNvSpPr/>
      </xdr:nvSpPr>
      <xdr:spPr>
        <a:xfrm>
          <a:off x="10426700" y="975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107421</xdr:rowOff>
    </xdr:from>
    <xdr:to>
      <xdr:col>14</xdr:col>
      <xdr:colOff>28575</xdr:colOff>
      <xdr:row>58</xdr:row>
      <xdr:rowOff>110805</xdr:rowOff>
    </xdr:to>
    <xdr:cxnSp macro="">
      <xdr:nvCxnSpPr>
        <xdr:cNvPr id="350" name="直線コネクタ 349"/>
        <xdr:cNvCxnSpPr/>
      </xdr:nvCxnSpPr>
      <xdr:spPr>
        <a:xfrm>
          <a:off x="8750300" y="10051521"/>
          <a:ext cx="889000" cy="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25440</xdr:rowOff>
    </xdr:from>
    <xdr:to>
      <xdr:col>14</xdr:col>
      <xdr:colOff>79375</xdr:colOff>
      <xdr:row>57</xdr:row>
      <xdr:rowOff>127040</xdr:rowOff>
    </xdr:to>
    <xdr:sp macro="" textlink="">
      <xdr:nvSpPr>
        <xdr:cNvPr id="351" name="フローチャート : 判断 350"/>
        <xdr:cNvSpPr/>
      </xdr:nvSpPr>
      <xdr:spPr>
        <a:xfrm>
          <a:off x="9588500" y="979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143567</xdr:rowOff>
    </xdr:from>
    <xdr:ext cx="469744" cy="259045"/>
    <xdr:sp macro="" textlink="">
      <xdr:nvSpPr>
        <xdr:cNvPr id="352" name="テキスト ボックス 351"/>
        <xdr:cNvSpPr txBox="1"/>
      </xdr:nvSpPr>
      <xdr:spPr>
        <a:xfrm>
          <a:off x="9404427" y="957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107421</xdr:rowOff>
    </xdr:from>
    <xdr:to>
      <xdr:col>12</xdr:col>
      <xdr:colOff>511175</xdr:colOff>
      <xdr:row>58</xdr:row>
      <xdr:rowOff>107696</xdr:rowOff>
    </xdr:to>
    <xdr:cxnSp macro="">
      <xdr:nvCxnSpPr>
        <xdr:cNvPr id="353" name="直線コネクタ 352"/>
        <xdr:cNvCxnSpPr/>
      </xdr:nvCxnSpPr>
      <xdr:spPr>
        <a:xfrm flipV="1">
          <a:off x="7861300" y="10051521"/>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170921</xdr:rowOff>
    </xdr:from>
    <xdr:to>
      <xdr:col>12</xdr:col>
      <xdr:colOff>561975</xdr:colOff>
      <xdr:row>57</xdr:row>
      <xdr:rowOff>101071</xdr:rowOff>
    </xdr:to>
    <xdr:sp macro="" textlink="">
      <xdr:nvSpPr>
        <xdr:cNvPr id="354" name="フローチャート : 判断 353"/>
        <xdr:cNvSpPr/>
      </xdr:nvSpPr>
      <xdr:spPr>
        <a:xfrm>
          <a:off x="8699500" y="977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117598</xdr:rowOff>
    </xdr:from>
    <xdr:ext cx="469744" cy="259045"/>
    <xdr:sp macro="" textlink="">
      <xdr:nvSpPr>
        <xdr:cNvPr id="355" name="テキスト ボックス 354"/>
        <xdr:cNvSpPr txBox="1"/>
      </xdr:nvSpPr>
      <xdr:spPr>
        <a:xfrm>
          <a:off x="8515427" y="9547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107696</xdr:rowOff>
    </xdr:from>
    <xdr:to>
      <xdr:col>11</xdr:col>
      <xdr:colOff>307975</xdr:colOff>
      <xdr:row>58</xdr:row>
      <xdr:rowOff>108702</xdr:rowOff>
    </xdr:to>
    <xdr:cxnSp macro="">
      <xdr:nvCxnSpPr>
        <xdr:cNvPr id="356" name="直線コネクタ 355"/>
        <xdr:cNvCxnSpPr/>
      </xdr:nvCxnSpPr>
      <xdr:spPr>
        <a:xfrm flipV="1">
          <a:off x="6972300" y="10051796"/>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25075</xdr:rowOff>
    </xdr:from>
    <xdr:to>
      <xdr:col>11</xdr:col>
      <xdr:colOff>358775</xdr:colOff>
      <xdr:row>57</xdr:row>
      <xdr:rowOff>126675</xdr:rowOff>
    </xdr:to>
    <xdr:sp macro="" textlink="">
      <xdr:nvSpPr>
        <xdr:cNvPr id="357" name="フローチャート : 判断 356"/>
        <xdr:cNvSpPr/>
      </xdr:nvSpPr>
      <xdr:spPr>
        <a:xfrm>
          <a:off x="7810500" y="979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143202</xdr:rowOff>
    </xdr:from>
    <xdr:ext cx="469744" cy="259045"/>
    <xdr:sp macro="" textlink="">
      <xdr:nvSpPr>
        <xdr:cNvPr id="358" name="テキスト ボックス 357"/>
        <xdr:cNvSpPr txBox="1"/>
      </xdr:nvSpPr>
      <xdr:spPr>
        <a:xfrm>
          <a:off x="7626427" y="957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17805</xdr:rowOff>
    </xdr:from>
    <xdr:to>
      <xdr:col>10</xdr:col>
      <xdr:colOff>155575</xdr:colOff>
      <xdr:row>57</xdr:row>
      <xdr:rowOff>119405</xdr:rowOff>
    </xdr:to>
    <xdr:sp macro="" textlink="">
      <xdr:nvSpPr>
        <xdr:cNvPr id="359" name="フローチャート : 判断 358"/>
        <xdr:cNvSpPr/>
      </xdr:nvSpPr>
      <xdr:spPr>
        <a:xfrm>
          <a:off x="6921500" y="979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135932</xdr:rowOff>
    </xdr:from>
    <xdr:ext cx="469744" cy="259045"/>
    <xdr:sp macro="" textlink="">
      <xdr:nvSpPr>
        <xdr:cNvPr id="360" name="テキスト ボックス 359"/>
        <xdr:cNvSpPr txBox="1"/>
      </xdr:nvSpPr>
      <xdr:spPr>
        <a:xfrm>
          <a:off x="6737427" y="956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54335</xdr:rowOff>
    </xdr:from>
    <xdr:to>
      <xdr:col>15</xdr:col>
      <xdr:colOff>231775</xdr:colOff>
      <xdr:row>58</xdr:row>
      <xdr:rowOff>155935</xdr:rowOff>
    </xdr:to>
    <xdr:sp macro="" textlink="">
      <xdr:nvSpPr>
        <xdr:cNvPr id="366" name="円/楕円 365"/>
        <xdr:cNvSpPr/>
      </xdr:nvSpPr>
      <xdr:spPr>
        <a:xfrm>
          <a:off x="10426700" y="999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140712</xdr:rowOff>
    </xdr:from>
    <xdr:ext cx="378565" cy="259045"/>
    <xdr:sp macro="" textlink="">
      <xdr:nvSpPr>
        <xdr:cNvPr id="367" name="農林水産業費該当値テキスト"/>
        <xdr:cNvSpPr txBox="1"/>
      </xdr:nvSpPr>
      <xdr:spPr>
        <a:xfrm>
          <a:off x="10528300" y="9913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60005</xdr:rowOff>
    </xdr:from>
    <xdr:to>
      <xdr:col>14</xdr:col>
      <xdr:colOff>79375</xdr:colOff>
      <xdr:row>58</xdr:row>
      <xdr:rowOff>161605</xdr:rowOff>
    </xdr:to>
    <xdr:sp macro="" textlink="">
      <xdr:nvSpPr>
        <xdr:cNvPr id="368" name="円/楕円 367"/>
        <xdr:cNvSpPr/>
      </xdr:nvSpPr>
      <xdr:spPr>
        <a:xfrm>
          <a:off x="9588500" y="1000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58</xdr:row>
      <xdr:rowOff>152732</xdr:rowOff>
    </xdr:from>
    <xdr:ext cx="378565" cy="259045"/>
    <xdr:sp macro="" textlink="">
      <xdr:nvSpPr>
        <xdr:cNvPr id="369" name="テキスト ボックス 368"/>
        <xdr:cNvSpPr txBox="1"/>
      </xdr:nvSpPr>
      <xdr:spPr>
        <a:xfrm>
          <a:off x="9450017" y="10096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56621</xdr:rowOff>
    </xdr:from>
    <xdr:to>
      <xdr:col>12</xdr:col>
      <xdr:colOff>561975</xdr:colOff>
      <xdr:row>58</xdr:row>
      <xdr:rowOff>158221</xdr:rowOff>
    </xdr:to>
    <xdr:sp macro="" textlink="">
      <xdr:nvSpPr>
        <xdr:cNvPr id="370" name="円/楕円 369"/>
        <xdr:cNvSpPr/>
      </xdr:nvSpPr>
      <xdr:spPr>
        <a:xfrm>
          <a:off x="8699500" y="1000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58</xdr:row>
      <xdr:rowOff>149348</xdr:rowOff>
    </xdr:from>
    <xdr:ext cx="378565" cy="259045"/>
    <xdr:sp macro="" textlink="">
      <xdr:nvSpPr>
        <xdr:cNvPr id="371" name="テキスト ボックス 370"/>
        <xdr:cNvSpPr txBox="1"/>
      </xdr:nvSpPr>
      <xdr:spPr>
        <a:xfrm>
          <a:off x="8561017" y="10093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56896</xdr:rowOff>
    </xdr:from>
    <xdr:to>
      <xdr:col>11</xdr:col>
      <xdr:colOff>358775</xdr:colOff>
      <xdr:row>58</xdr:row>
      <xdr:rowOff>158496</xdr:rowOff>
    </xdr:to>
    <xdr:sp macro="" textlink="">
      <xdr:nvSpPr>
        <xdr:cNvPr id="372" name="円/楕円 371"/>
        <xdr:cNvSpPr/>
      </xdr:nvSpPr>
      <xdr:spPr>
        <a:xfrm>
          <a:off x="7810500" y="1000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58</xdr:row>
      <xdr:rowOff>149623</xdr:rowOff>
    </xdr:from>
    <xdr:ext cx="378565" cy="259045"/>
    <xdr:sp macro="" textlink="">
      <xdr:nvSpPr>
        <xdr:cNvPr id="373" name="テキスト ボックス 372"/>
        <xdr:cNvSpPr txBox="1"/>
      </xdr:nvSpPr>
      <xdr:spPr>
        <a:xfrm>
          <a:off x="7672017" y="10093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57902</xdr:rowOff>
    </xdr:from>
    <xdr:to>
      <xdr:col>10</xdr:col>
      <xdr:colOff>155575</xdr:colOff>
      <xdr:row>58</xdr:row>
      <xdr:rowOff>159502</xdr:rowOff>
    </xdr:to>
    <xdr:sp macro="" textlink="">
      <xdr:nvSpPr>
        <xdr:cNvPr id="374" name="円/楕円 373"/>
        <xdr:cNvSpPr/>
      </xdr:nvSpPr>
      <xdr:spPr>
        <a:xfrm>
          <a:off x="6921500" y="1000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58</xdr:row>
      <xdr:rowOff>150629</xdr:rowOff>
    </xdr:from>
    <xdr:ext cx="378565" cy="259045"/>
    <xdr:sp macro="" textlink="">
      <xdr:nvSpPr>
        <xdr:cNvPr id="375" name="テキスト ボックス 374"/>
        <xdr:cNvSpPr txBox="1"/>
      </xdr:nvSpPr>
      <xdr:spPr>
        <a:xfrm>
          <a:off x="6783017" y="10094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20896</xdr:rowOff>
    </xdr:from>
    <xdr:to>
      <xdr:col>15</xdr:col>
      <xdr:colOff>180340</xdr:colOff>
      <xdr:row>78</xdr:row>
      <xdr:rowOff>106781</xdr:rowOff>
    </xdr:to>
    <xdr:cxnSp macro="">
      <xdr:nvCxnSpPr>
        <xdr:cNvPr id="397" name="直線コネクタ 396"/>
        <xdr:cNvCxnSpPr/>
      </xdr:nvCxnSpPr>
      <xdr:spPr>
        <a:xfrm flipV="1">
          <a:off x="10475595" y="12193846"/>
          <a:ext cx="1270" cy="1286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110608</xdr:rowOff>
    </xdr:from>
    <xdr:ext cx="469744" cy="259045"/>
    <xdr:sp macro="" textlink="">
      <xdr:nvSpPr>
        <xdr:cNvPr id="398" name="商工費最小値テキスト"/>
        <xdr:cNvSpPr txBox="1"/>
      </xdr:nvSpPr>
      <xdr:spPr>
        <a:xfrm>
          <a:off x="10528300" y="1348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1,440</a:t>
          </a:r>
          <a:endParaRPr kumimoji="1" lang="ja-JP" altLang="en-US" sz="1000" b="1">
            <a:latin typeface="ＭＳ Ｐゴシック"/>
          </a:endParaRPr>
        </a:p>
      </xdr:txBody>
    </xdr:sp>
    <xdr:clientData/>
  </xdr:oneCellAnchor>
  <xdr:twoCellAnchor>
    <xdr:from>
      <xdr:col>15</xdr:col>
      <xdr:colOff>92075</xdr:colOff>
      <xdr:row>78</xdr:row>
      <xdr:rowOff>106781</xdr:rowOff>
    </xdr:from>
    <xdr:to>
      <xdr:col>15</xdr:col>
      <xdr:colOff>269875</xdr:colOff>
      <xdr:row>78</xdr:row>
      <xdr:rowOff>106781</xdr:rowOff>
    </xdr:to>
    <xdr:cxnSp macro="">
      <xdr:nvCxnSpPr>
        <xdr:cNvPr id="399" name="直線コネクタ 398"/>
        <xdr:cNvCxnSpPr/>
      </xdr:nvCxnSpPr>
      <xdr:spPr>
        <a:xfrm>
          <a:off x="10388600" y="13479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139023</xdr:rowOff>
    </xdr:from>
    <xdr:ext cx="534377" cy="259045"/>
    <xdr:sp macro="" textlink="">
      <xdr:nvSpPr>
        <xdr:cNvPr id="400" name="商工費最大値テキスト"/>
        <xdr:cNvSpPr txBox="1"/>
      </xdr:nvSpPr>
      <xdr:spPr>
        <a:xfrm>
          <a:off x="10528300" y="1196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57,697</a:t>
          </a:r>
          <a:endParaRPr kumimoji="1" lang="ja-JP" altLang="en-US" sz="1000" b="1">
            <a:latin typeface="ＭＳ Ｐゴシック"/>
          </a:endParaRPr>
        </a:p>
      </xdr:txBody>
    </xdr:sp>
    <xdr:clientData/>
  </xdr:oneCellAnchor>
  <xdr:twoCellAnchor>
    <xdr:from>
      <xdr:col>15</xdr:col>
      <xdr:colOff>92075</xdr:colOff>
      <xdr:row>71</xdr:row>
      <xdr:rowOff>20896</xdr:rowOff>
    </xdr:from>
    <xdr:to>
      <xdr:col>15</xdr:col>
      <xdr:colOff>269875</xdr:colOff>
      <xdr:row>71</xdr:row>
      <xdr:rowOff>20896</xdr:rowOff>
    </xdr:to>
    <xdr:cxnSp macro="">
      <xdr:nvCxnSpPr>
        <xdr:cNvPr id="401" name="直線コネクタ 400"/>
        <xdr:cNvCxnSpPr/>
      </xdr:nvCxnSpPr>
      <xdr:spPr>
        <a:xfrm>
          <a:off x="10388600" y="12193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82848</xdr:rowOff>
    </xdr:from>
    <xdr:to>
      <xdr:col>15</xdr:col>
      <xdr:colOff>180975</xdr:colOff>
      <xdr:row>78</xdr:row>
      <xdr:rowOff>93751</xdr:rowOff>
    </xdr:to>
    <xdr:cxnSp macro="">
      <xdr:nvCxnSpPr>
        <xdr:cNvPr id="402" name="直線コネクタ 401"/>
        <xdr:cNvCxnSpPr/>
      </xdr:nvCxnSpPr>
      <xdr:spPr>
        <a:xfrm flipV="1">
          <a:off x="9639300" y="13455948"/>
          <a:ext cx="838200" cy="1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57576</xdr:rowOff>
    </xdr:from>
    <xdr:ext cx="469744" cy="259045"/>
    <xdr:sp macro="" textlink="">
      <xdr:nvSpPr>
        <xdr:cNvPr id="403" name="商工費平均値テキスト"/>
        <xdr:cNvSpPr txBox="1"/>
      </xdr:nvSpPr>
      <xdr:spPr>
        <a:xfrm>
          <a:off x="10528300" y="13087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9,871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34699</xdr:rowOff>
    </xdr:from>
    <xdr:to>
      <xdr:col>15</xdr:col>
      <xdr:colOff>231775</xdr:colOff>
      <xdr:row>77</xdr:row>
      <xdr:rowOff>136299</xdr:rowOff>
    </xdr:to>
    <xdr:sp macro="" textlink="">
      <xdr:nvSpPr>
        <xdr:cNvPr id="404" name="フローチャート : 判断 403"/>
        <xdr:cNvSpPr/>
      </xdr:nvSpPr>
      <xdr:spPr>
        <a:xfrm>
          <a:off x="10426700" y="1323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91853</xdr:rowOff>
    </xdr:from>
    <xdr:to>
      <xdr:col>14</xdr:col>
      <xdr:colOff>28575</xdr:colOff>
      <xdr:row>78</xdr:row>
      <xdr:rowOff>93751</xdr:rowOff>
    </xdr:to>
    <xdr:cxnSp macro="">
      <xdr:nvCxnSpPr>
        <xdr:cNvPr id="405" name="直線コネクタ 404"/>
        <xdr:cNvCxnSpPr/>
      </xdr:nvCxnSpPr>
      <xdr:spPr>
        <a:xfrm>
          <a:off x="8750300" y="13464953"/>
          <a:ext cx="889000" cy="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69926</xdr:rowOff>
    </xdr:from>
    <xdr:to>
      <xdr:col>14</xdr:col>
      <xdr:colOff>79375</xdr:colOff>
      <xdr:row>78</xdr:row>
      <xdr:rowOff>76</xdr:rowOff>
    </xdr:to>
    <xdr:sp macro="" textlink="">
      <xdr:nvSpPr>
        <xdr:cNvPr id="406" name="フローチャート : 判断 405"/>
        <xdr:cNvSpPr/>
      </xdr:nvSpPr>
      <xdr:spPr>
        <a:xfrm>
          <a:off x="9588500" y="132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16603</xdr:rowOff>
    </xdr:from>
    <xdr:ext cx="469744" cy="259045"/>
    <xdr:sp macro="" textlink="">
      <xdr:nvSpPr>
        <xdr:cNvPr id="407" name="テキスト ボックス 406"/>
        <xdr:cNvSpPr txBox="1"/>
      </xdr:nvSpPr>
      <xdr:spPr>
        <a:xfrm>
          <a:off x="9404427" y="13046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91853</xdr:rowOff>
    </xdr:from>
    <xdr:to>
      <xdr:col>12</xdr:col>
      <xdr:colOff>511175</xdr:colOff>
      <xdr:row>78</xdr:row>
      <xdr:rowOff>96289</xdr:rowOff>
    </xdr:to>
    <xdr:cxnSp macro="">
      <xdr:nvCxnSpPr>
        <xdr:cNvPr id="408" name="直線コネクタ 407"/>
        <xdr:cNvCxnSpPr/>
      </xdr:nvCxnSpPr>
      <xdr:spPr>
        <a:xfrm flipV="1">
          <a:off x="7861300" y="13464953"/>
          <a:ext cx="889000" cy="4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77150</xdr:rowOff>
    </xdr:from>
    <xdr:to>
      <xdr:col>12</xdr:col>
      <xdr:colOff>561975</xdr:colOff>
      <xdr:row>78</xdr:row>
      <xdr:rowOff>7300</xdr:rowOff>
    </xdr:to>
    <xdr:sp macro="" textlink="">
      <xdr:nvSpPr>
        <xdr:cNvPr id="409" name="フローチャート : 判断 408"/>
        <xdr:cNvSpPr/>
      </xdr:nvSpPr>
      <xdr:spPr>
        <a:xfrm>
          <a:off x="8699500" y="1327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23827</xdr:rowOff>
    </xdr:from>
    <xdr:ext cx="469744" cy="259045"/>
    <xdr:sp macro="" textlink="">
      <xdr:nvSpPr>
        <xdr:cNvPr id="410" name="テキスト ボックス 409"/>
        <xdr:cNvSpPr txBox="1"/>
      </xdr:nvSpPr>
      <xdr:spPr>
        <a:xfrm>
          <a:off x="8515427" y="1305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96289</xdr:rowOff>
    </xdr:from>
    <xdr:to>
      <xdr:col>11</xdr:col>
      <xdr:colOff>307975</xdr:colOff>
      <xdr:row>78</xdr:row>
      <xdr:rowOff>97318</xdr:rowOff>
    </xdr:to>
    <xdr:cxnSp macro="">
      <xdr:nvCxnSpPr>
        <xdr:cNvPr id="411" name="直線コネクタ 410"/>
        <xdr:cNvCxnSpPr/>
      </xdr:nvCxnSpPr>
      <xdr:spPr>
        <a:xfrm flipV="1">
          <a:off x="6972300" y="13469389"/>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80418</xdr:rowOff>
    </xdr:from>
    <xdr:to>
      <xdr:col>11</xdr:col>
      <xdr:colOff>358775</xdr:colOff>
      <xdr:row>78</xdr:row>
      <xdr:rowOff>10568</xdr:rowOff>
    </xdr:to>
    <xdr:sp macro="" textlink="">
      <xdr:nvSpPr>
        <xdr:cNvPr id="412" name="フローチャート : 判断 411"/>
        <xdr:cNvSpPr/>
      </xdr:nvSpPr>
      <xdr:spPr>
        <a:xfrm>
          <a:off x="7810500" y="1328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27095</xdr:rowOff>
    </xdr:from>
    <xdr:ext cx="469744" cy="259045"/>
    <xdr:sp macro="" textlink="">
      <xdr:nvSpPr>
        <xdr:cNvPr id="413" name="テキスト ボックス 412"/>
        <xdr:cNvSpPr txBox="1"/>
      </xdr:nvSpPr>
      <xdr:spPr>
        <a:xfrm>
          <a:off x="7626427" y="1305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62725</xdr:rowOff>
    </xdr:from>
    <xdr:to>
      <xdr:col>10</xdr:col>
      <xdr:colOff>155575</xdr:colOff>
      <xdr:row>77</xdr:row>
      <xdr:rowOff>164325</xdr:rowOff>
    </xdr:to>
    <xdr:sp macro="" textlink="">
      <xdr:nvSpPr>
        <xdr:cNvPr id="414" name="フローチャート : 判断 413"/>
        <xdr:cNvSpPr/>
      </xdr:nvSpPr>
      <xdr:spPr>
        <a:xfrm>
          <a:off x="6921500" y="1326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9402</xdr:rowOff>
    </xdr:from>
    <xdr:ext cx="469744" cy="259045"/>
    <xdr:sp macro="" textlink="">
      <xdr:nvSpPr>
        <xdr:cNvPr id="415" name="テキスト ボックス 414"/>
        <xdr:cNvSpPr txBox="1"/>
      </xdr:nvSpPr>
      <xdr:spPr>
        <a:xfrm>
          <a:off x="6737427" y="1303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8,645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32048</xdr:rowOff>
    </xdr:from>
    <xdr:to>
      <xdr:col>15</xdr:col>
      <xdr:colOff>231775</xdr:colOff>
      <xdr:row>78</xdr:row>
      <xdr:rowOff>133648</xdr:rowOff>
    </xdr:to>
    <xdr:sp macro="" textlink="">
      <xdr:nvSpPr>
        <xdr:cNvPr id="421" name="円/楕円 420"/>
        <xdr:cNvSpPr/>
      </xdr:nvSpPr>
      <xdr:spPr>
        <a:xfrm>
          <a:off x="10426700" y="1340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118425</xdr:rowOff>
    </xdr:from>
    <xdr:ext cx="469744" cy="259045"/>
    <xdr:sp macro="" textlink="">
      <xdr:nvSpPr>
        <xdr:cNvPr id="422" name="商工費該当値テキスト"/>
        <xdr:cNvSpPr txBox="1"/>
      </xdr:nvSpPr>
      <xdr:spPr>
        <a:xfrm>
          <a:off x="10528300" y="1332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2,487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42951</xdr:rowOff>
    </xdr:from>
    <xdr:to>
      <xdr:col>14</xdr:col>
      <xdr:colOff>79375</xdr:colOff>
      <xdr:row>78</xdr:row>
      <xdr:rowOff>144551</xdr:rowOff>
    </xdr:to>
    <xdr:sp macro="" textlink="">
      <xdr:nvSpPr>
        <xdr:cNvPr id="423" name="円/楕円 422"/>
        <xdr:cNvSpPr/>
      </xdr:nvSpPr>
      <xdr:spPr>
        <a:xfrm>
          <a:off x="9588500" y="1341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135678</xdr:rowOff>
    </xdr:from>
    <xdr:ext cx="469744" cy="259045"/>
    <xdr:sp macro="" textlink="">
      <xdr:nvSpPr>
        <xdr:cNvPr id="424" name="テキスト ボックス 423"/>
        <xdr:cNvSpPr txBox="1"/>
      </xdr:nvSpPr>
      <xdr:spPr>
        <a:xfrm>
          <a:off x="9404427" y="1350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41053</xdr:rowOff>
    </xdr:from>
    <xdr:to>
      <xdr:col>12</xdr:col>
      <xdr:colOff>561975</xdr:colOff>
      <xdr:row>78</xdr:row>
      <xdr:rowOff>142653</xdr:rowOff>
    </xdr:to>
    <xdr:sp macro="" textlink="">
      <xdr:nvSpPr>
        <xdr:cNvPr id="425" name="円/楕円 424"/>
        <xdr:cNvSpPr/>
      </xdr:nvSpPr>
      <xdr:spPr>
        <a:xfrm>
          <a:off x="8699500" y="1341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133780</xdr:rowOff>
    </xdr:from>
    <xdr:ext cx="469744" cy="259045"/>
    <xdr:sp macro="" textlink="">
      <xdr:nvSpPr>
        <xdr:cNvPr id="426" name="テキスト ボックス 425"/>
        <xdr:cNvSpPr txBox="1"/>
      </xdr:nvSpPr>
      <xdr:spPr>
        <a:xfrm>
          <a:off x="8515427" y="1350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45489</xdr:rowOff>
    </xdr:from>
    <xdr:to>
      <xdr:col>11</xdr:col>
      <xdr:colOff>358775</xdr:colOff>
      <xdr:row>78</xdr:row>
      <xdr:rowOff>147089</xdr:rowOff>
    </xdr:to>
    <xdr:sp macro="" textlink="">
      <xdr:nvSpPr>
        <xdr:cNvPr id="427" name="円/楕円 426"/>
        <xdr:cNvSpPr/>
      </xdr:nvSpPr>
      <xdr:spPr>
        <a:xfrm>
          <a:off x="7810500" y="1341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138216</xdr:rowOff>
    </xdr:from>
    <xdr:ext cx="469744" cy="259045"/>
    <xdr:sp macro="" textlink="">
      <xdr:nvSpPr>
        <xdr:cNvPr id="428" name="テキスト ボックス 427"/>
        <xdr:cNvSpPr txBox="1"/>
      </xdr:nvSpPr>
      <xdr:spPr>
        <a:xfrm>
          <a:off x="7626427" y="13511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46518</xdr:rowOff>
    </xdr:from>
    <xdr:to>
      <xdr:col>10</xdr:col>
      <xdr:colOff>155575</xdr:colOff>
      <xdr:row>78</xdr:row>
      <xdr:rowOff>148118</xdr:rowOff>
    </xdr:to>
    <xdr:sp macro="" textlink="">
      <xdr:nvSpPr>
        <xdr:cNvPr id="429" name="円/楕円 428"/>
        <xdr:cNvSpPr/>
      </xdr:nvSpPr>
      <xdr:spPr>
        <a:xfrm>
          <a:off x="6921500" y="1341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139245</xdr:rowOff>
    </xdr:from>
    <xdr:ext cx="469744" cy="259045"/>
    <xdr:sp macro="" textlink="">
      <xdr:nvSpPr>
        <xdr:cNvPr id="430" name="テキスト ボックス 429"/>
        <xdr:cNvSpPr txBox="1"/>
      </xdr:nvSpPr>
      <xdr:spPr>
        <a:xfrm>
          <a:off x="6737427" y="13512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41" name="テキスト ボックス 440"/>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51" name="テキスト ボックス 450"/>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53" name="テキスト ボックス 45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38736</xdr:rowOff>
    </xdr:from>
    <xdr:to>
      <xdr:col>15</xdr:col>
      <xdr:colOff>180340</xdr:colOff>
      <xdr:row>98</xdr:row>
      <xdr:rowOff>22200</xdr:rowOff>
    </xdr:to>
    <xdr:cxnSp macro="">
      <xdr:nvCxnSpPr>
        <xdr:cNvPr id="455" name="直線コネクタ 454"/>
        <xdr:cNvCxnSpPr/>
      </xdr:nvCxnSpPr>
      <xdr:spPr>
        <a:xfrm flipV="1">
          <a:off x="10475595" y="15469236"/>
          <a:ext cx="1270" cy="1355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26027</xdr:rowOff>
    </xdr:from>
    <xdr:ext cx="534377" cy="259045"/>
    <xdr:sp macro="" textlink="">
      <xdr:nvSpPr>
        <xdr:cNvPr id="456" name="土木費最小値テキスト"/>
        <xdr:cNvSpPr txBox="1"/>
      </xdr:nvSpPr>
      <xdr:spPr>
        <a:xfrm>
          <a:off x="10528300" y="1682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25,084</a:t>
          </a:r>
          <a:endParaRPr kumimoji="1" lang="ja-JP" altLang="en-US" sz="1000" b="1">
            <a:latin typeface="ＭＳ Ｐゴシック"/>
          </a:endParaRPr>
        </a:p>
      </xdr:txBody>
    </xdr:sp>
    <xdr:clientData/>
  </xdr:oneCellAnchor>
  <xdr:twoCellAnchor>
    <xdr:from>
      <xdr:col>15</xdr:col>
      <xdr:colOff>92075</xdr:colOff>
      <xdr:row>98</xdr:row>
      <xdr:rowOff>22200</xdr:rowOff>
    </xdr:from>
    <xdr:to>
      <xdr:col>15</xdr:col>
      <xdr:colOff>269875</xdr:colOff>
      <xdr:row>98</xdr:row>
      <xdr:rowOff>22200</xdr:rowOff>
    </xdr:to>
    <xdr:cxnSp macro="">
      <xdr:nvCxnSpPr>
        <xdr:cNvPr id="457" name="直線コネクタ 456"/>
        <xdr:cNvCxnSpPr/>
      </xdr:nvCxnSpPr>
      <xdr:spPr>
        <a:xfrm>
          <a:off x="10388600" y="1682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156863</xdr:rowOff>
    </xdr:from>
    <xdr:ext cx="534377" cy="259045"/>
    <xdr:sp macro="" textlink="">
      <xdr:nvSpPr>
        <xdr:cNvPr id="458" name="土木費最大値テキスト"/>
        <xdr:cNvSpPr txBox="1"/>
      </xdr:nvSpPr>
      <xdr:spPr>
        <a:xfrm>
          <a:off x="10528300" y="1524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60,650</a:t>
          </a:r>
          <a:endParaRPr kumimoji="1" lang="ja-JP" altLang="en-US" sz="1000" b="1">
            <a:latin typeface="ＭＳ Ｐゴシック"/>
          </a:endParaRPr>
        </a:p>
      </xdr:txBody>
    </xdr:sp>
    <xdr:clientData/>
  </xdr:oneCellAnchor>
  <xdr:twoCellAnchor>
    <xdr:from>
      <xdr:col>15</xdr:col>
      <xdr:colOff>92075</xdr:colOff>
      <xdr:row>90</xdr:row>
      <xdr:rowOff>38736</xdr:rowOff>
    </xdr:from>
    <xdr:to>
      <xdr:col>15</xdr:col>
      <xdr:colOff>269875</xdr:colOff>
      <xdr:row>90</xdr:row>
      <xdr:rowOff>38736</xdr:rowOff>
    </xdr:to>
    <xdr:cxnSp macro="">
      <xdr:nvCxnSpPr>
        <xdr:cNvPr id="459" name="直線コネクタ 458"/>
        <xdr:cNvCxnSpPr/>
      </xdr:nvCxnSpPr>
      <xdr:spPr>
        <a:xfrm>
          <a:off x="10388600" y="15469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16714</xdr:rowOff>
    </xdr:from>
    <xdr:to>
      <xdr:col>15</xdr:col>
      <xdr:colOff>180975</xdr:colOff>
      <xdr:row>98</xdr:row>
      <xdr:rowOff>22200</xdr:rowOff>
    </xdr:to>
    <xdr:cxnSp macro="">
      <xdr:nvCxnSpPr>
        <xdr:cNvPr id="460" name="直線コネクタ 459"/>
        <xdr:cNvCxnSpPr/>
      </xdr:nvCxnSpPr>
      <xdr:spPr>
        <a:xfrm>
          <a:off x="9639300" y="16818814"/>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18166</xdr:rowOff>
    </xdr:from>
    <xdr:ext cx="534377" cy="259045"/>
    <xdr:sp macro="" textlink="">
      <xdr:nvSpPr>
        <xdr:cNvPr id="461" name="土木費平均値テキスト"/>
        <xdr:cNvSpPr txBox="1"/>
      </xdr:nvSpPr>
      <xdr:spPr>
        <a:xfrm>
          <a:off x="10528300" y="16134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37,957</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166739</xdr:rowOff>
    </xdr:from>
    <xdr:to>
      <xdr:col>15</xdr:col>
      <xdr:colOff>231775</xdr:colOff>
      <xdr:row>95</xdr:row>
      <xdr:rowOff>96889</xdr:rowOff>
    </xdr:to>
    <xdr:sp macro="" textlink="">
      <xdr:nvSpPr>
        <xdr:cNvPr id="462" name="フローチャート : 判断 461"/>
        <xdr:cNvSpPr/>
      </xdr:nvSpPr>
      <xdr:spPr>
        <a:xfrm>
          <a:off x="10426700" y="16283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16714</xdr:rowOff>
    </xdr:from>
    <xdr:to>
      <xdr:col>14</xdr:col>
      <xdr:colOff>28575</xdr:colOff>
      <xdr:row>98</xdr:row>
      <xdr:rowOff>95923</xdr:rowOff>
    </xdr:to>
    <xdr:cxnSp macro="">
      <xdr:nvCxnSpPr>
        <xdr:cNvPr id="463" name="直線コネクタ 462"/>
        <xdr:cNvCxnSpPr/>
      </xdr:nvCxnSpPr>
      <xdr:spPr>
        <a:xfrm flipV="1">
          <a:off x="8750300" y="16818814"/>
          <a:ext cx="889000" cy="7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157784</xdr:rowOff>
    </xdr:from>
    <xdr:to>
      <xdr:col>14</xdr:col>
      <xdr:colOff>79375</xdr:colOff>
      <xdr:row>95</xdr:row>
      <xdr:rowOff>87934</xdr:rowOff>
    </xdr:to>
    <xdr:sp macro="" textlink="">
      <xdr:nvSpPr>
        <xdr:cNvPr id="464" name="フローチャート : 判断 463"/>
        <xdr:cNvSpPr/>
      </xdr:nvSpPr>
      <xdr:spPr>
        <a:xfrm>
          <a:off x="9588500" y="162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104461</xdr:rowOff>
    </xdr:from>
    <xdr:ext cx="534377" cy="259045"/>
    <xdr:sp macro="" textlink="">
      <xdr:nvSpPr>
        <xdr:cNvPr id="465" name="テキスト ボックス 464"/>
        <xdr:cNvSpPr txBox="1"/>
      </xdr:nvSpPr>
      <xdr:spPr>
        <a:xfrm>
          <a:off x="9372111" y="1604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38,192</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168084</xdr:rowOff>
    </xdr:from>
    <xdr:to>
      <xdr:col>12</xdr:col>
      <xdr:colOff>511175</xdr:colOff>
      <xdr:row>98</xdr:row>
      <xdr:rowOff>95923</xdr:rowOff>
    </xdr:to>
    <xdr:cxnSp macro="">
      <xdr:nvCxnSpPr>
        <xdr:cNvPr id="466" name="直線コネクタ 465"/>
        <xdr:cNvCxnSpPr/>
      </xdr:nvCxnSpPr>
      <xdr:spPr>
        <a:xfrm>
          <a:off x="7861300" y="16798734"/>
          <a:ext cx="889000" cy="99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103721</xdr:rowOff>
    </xdr:from>
    <xdr:to>
      <xdr:col>12</xdr:col>
      <xdr:colOff>561975</xdr:colOff>
      <xdr:row>95</xdr:row>
      <xdr:rowOff>33871</xdr:rowOff>
    </xdr:to>
    <xdr:sp macro="" textlink="">
      <xdr:nvSpPr>
        <xdr:cNvPr id="467" name="フローチャート : 判断 466"/>
        <xdr:cNvSpPr/>
      </xdr:nvSpPr>
      <xdr:spPr>
        <a:xfrm>
          <a:off x="8699500" y="1622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50398</xdr:rowOff>
    </xdr:from>
    <xdr:ext cx="534377" cy="259045"/>
    <xdr:sp macro="" textlink="">
      <xdr:nvSpPr>
        <xdr:cNvPr id="468" name="テキスト ボックス 467"/>
        <xdr:cNvSpPr txBox="1"/>
      </xdr:nvSpPr>
      <xdr:spPr>
        <a:xfrm>
          <a:off x="8483111" y="1599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39,611</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166370</xdr:rowOff>
    </xdr:from>
    <xdr:to>
      <xdr:col>11</xdr:col>
      <xdr:colOff>307975</xdr:colOff>
      <xdr:row>97</xdr:row>
      <xdr:rowOff>168084</xdr:rowOff>
    </xdr:to>
    <xdr:cxnSp macro="">
      <xdr:nvCxnSpPr>
        <xdr:cNvPr id="469" name="直線コネクタ 468"/>
        <xdr:cNvCxnSpPr/>
      </xdr:nvCxnSpPr>
      <xdr:spPr>
        <a:xfrm>
          <a:off x="6972300" y="16797020"/>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94</xdr:row>
      <xdr:rowOff>131572</xdr:rowOff>
    </xdr:from>
    <xdr:to>
      <xdr:col>11</xdr:col>
      <xdr:colOff>358775</xdr:colOff>
      <xdr:row>95</xdr:row>
      <xdr:rowOff>61722</xdr:rowOff>
    </xdr:to>
    <xdr:sp macro="" textlink="">
      <xdr:nvSpPr>
        <xdr:cNvPr id="470" name="フローチャート : 判断 469"/>
        <xdr:cNvSpPr/>
      </xdr:nvSpPr>
      <xdr:spPr>
        <a:xfrm>
          <a:off x="7810500" y="1624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78249</xdr:rowOff>
    </xdr:from>
    <xdr:ext cx="534377" cy="259045"/>
    <xdr:sp macro="" textlink="">
      <xdr:nvSpPr>
        <xdr:cNvPr id="471" name="テキスト ボックス 470"/>
        <xdr:cNvSpPr txBox="1"/>
      </xdr:nvSpPr>
      <xdr:spPr>
        <a:xfrm>
          <a:off x="7594111" y="1602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38,880</a:t>
          </a:r>
          <a:endParaRPr kumimoji="1" lang="ja-JP" altLang="en-US" sz="1000" b="1">
            <a:solidFill>
              <a:srgbClr val="000080"/>
            </a:solidFill>
            <a:latin typeface="ＭＳ Ｐゴシック"/>
          </a:endParaRPr>
        </a:p>
      </xdr:txBody>
    </xdr:sp>
    <xdr:clientData/>
  </xdr:oneCellAnchor>
  <xdr:twoCellAnchor>
    <xdr:from>
      <xdr:col>10</xdr:col>
      <xdr:colOff>53975</xdr:colOff>
      <xdr:row>94</xdr:row>
      <xdr:rowOff>169711</xdr:rowOff>
    </xdr:from>
    <xdr:to>
      <xdr:col>10</xdr:col>
      <xdr:colOff>155575</xdr:colOff>
      <xdr:row>95</xdr:row>
      <xdr:rowOff>99861</xdr:rowOff>
    </xdr:to>
    <xdr:sp macro="" textlink="">
      <xdr:nvSpPr>
        <xdr:cNvPr id="472" name="フローチャート : 判断 471"/>
        <xdr:cNvSpPr/>
      </xdr:nvSpPr>
      <xdr:spPr>
        <a:xfrm>
          <a:off x="6921500" y="1628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116388</xdr:rowOff>
    </xdr:from>
    <xdr:ext cx="534377" cy="259045"/>
    <xdr:sp macro="" textlink="">
      <xdr:nvSpPr>
        <xdr:cNvPr id="473" name="テキスト ボックス 472"/>
        <xdr:cNvSpPr txBox="1"/>
      </xdr:nvSpPr>
      <xdr:spPr>
        <a:xfrm>
          <a:off x="6705111" y="1606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37,879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142850</xdr:rowOff>
    </xdr:from>
    <xdr:to>
      <xdr:col>15</xdr:col>
      <xdr:colOff>231775</xdr:colOff>
      <xdr:row>98</xdr:row>
      <xdr:rowOff>73000</xdr:rowOff>
    </xdr:to>
    <xdr:sp macro="" textlink="">
      <xdr:nvSpPr>
        <xdr:cNvPr id="479" name="円/楕円 478"/>
        <xdr:cNvSpPr/>
      </xdr:nvSpPr>
      <xdr:spPr>
        <a:xfrm>
          <a:off x="10426700" y="1677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57777</xdr:rowOff>
    </xdr:from>
    <xdr:ext cx="534377" cy="259045"/>
    <xdr:sp macro="" textlink="">
      <xdr:nvSpPr>
        <xdr:cNvPr id="480" name="土木費該当値テキスト"/>
        <xdr:cNvSpPr txBox="1"/>
      </xdr:nvSpPr>
      <xdr:spPr>
        <a:xfrm>
          <a:off x="10528300" y="1668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25,084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137364</xdr:rowOff>
    </xdr:from>
    <xdr:to>
      <xdr:col>14</xdr:col>
      <xdr:colOff>79375</xdr:colOff>
      <xdr:row>98</xdr:row>
      <xdr:rowOff>67514</xdr:rowOff>
    </xdr:to>
    <xdr:sp macro="" textlink="">
      <xdr:nvSpPr>
        <xdr:cNvPr id="481" name="円/楕円 480"/>
        <xdr:cNvSpPr/>
      </xdr:nvSpPr>
      <xdr:spPr>
        <a:xfrm>
          <a:off x="9588500" y="1676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58641</xdr:rowOff>
    </xdr:from>
    <xdr:ext cx="534377" cy="259045"/>
    <xdr:sp macro="" textlink="">
      <xdr:nvSpPr>
        <xdr:cNvPr id="482" name="テキスト ボックス 481"/>
        <xdr:cNvSpPr txBox="1"/>
      </xdr:nvSpPr>
      <xdr:spPr>
        <a:xfrm>
          <a:off x="9372111" y="1686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25,228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45123</xdr:rowOff>
    </xdr:from>
    <xdr:to>
      <xdr:col>12</xdr:col>
      <xdr:colOff>561975</xdr:colOff>
      <xdr:row>98</xdr:row>
      <xdr:rowOff>146723</xdr:rowOff>
    </xdr:to>
    <xdr:sp macro="" textlink="">
      <xdr:nvSpPr>
        <xdr:cNvPr id="483" name="円/楕円 482"/>
        <xdr:cNvSpPr/>
      </xdr:nvSpPr>
      <xdr:spPr>
        <a:xfrm>
          <a:off x="8699500" y="1684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137850</xdr:rowOff>
    </xdr:from>
    <xdr:ext cx="534377" cy="259045"/>
    <xdr:sp macro="" textlink="">
      <xdr:nvSpPr>
        <xdr:cNvPr id="484" name="テキスト ボックス 483"/>
        <xdr:cNvSpPr txBox="1"/>
      </xdr:nvSpPr>
      <xdr:spPr>
        <a:xfrm>
          <a:off x="8483111" y="1693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23,149</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117284</xdr:rowOff>
    </xdr:from>
    <xdr:to>
      <xdr:col>11</xdr:col>
      <xdr:colOff>358775</xdr:colOff>
      <xdr:row>98</xdr:row>
      <xdr:rowOff>47434</xdr:rowOff>
    </xdr:to>
    <xdr:sp macro="" textlink="">
      <xdr:nvSpPr>
        <xdr:cNvPr id="485" name="円/楕円 484"/>
        <xdr:cNvSpPr/>
      </xdr:nvSpPr>
      <xdr:spPr>
        <a:xfrm>
          <a:off x="7810500" y="1674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38561</xdr:rowOff>
    </xdr:from>
    <xdr:ext cx="534377" cy="259045"/>
    <xdr:sp macro="" textlink="">
      <xdr:nvSpPr>
        <xdr:cNvPr id="486" name="テキスト ボックス 485"/>
        <xdr:cNvSpPr txBox="1"/>
      </xdr:nvSpPr>
      <xdr:spPr>
        <a:xfrm>
          <a:off x="7594111" y="1684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25,755</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115570</xdr:rowOff>
    </xdr:from>
    <xdr:to>
      <xdr:col>10</xdr:col>
      <xdr:colOff>155575</xdr:colOff>
      <xdr:row>98</xdr:row>
      <xdr:rowOff>45720</xdr:rowOff>
    </xdr:to>
    <xdr:sp macro="" textlink="">
      <xdr:nvSpPr>
        <xdr:cNvPr id="487" name="円/楕円 486"/>
        <xdr:cNvSpPr/>
      </xdr:nvSpPr>
      <xdr:spPr>
        <a:xfrm>
          <a:off x="6921500" y="1674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36847</xdr:rowOff>
    </xdr:from>
    <xdr:ext cx="534377" cy="259045"/>
    <xdr:sp macro="" textlink="">
      <xdr:nvSpPr>
        <xdr:cNvPr id="488" name="テキスト ボックス 487"/>
        <xdr:cNvSpPr txBox="1"/>
      </xdr:nvSpPr>
      <xdr:spPr>
        <a:xfrm>
          <a:off x="6705111" y="1683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25,800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1" name="テキスト ボックス 500"/>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41511</xdr:rowOff>
    </xdr:from>
    <xdr:to>
      <xdr:col>23</xdr:col>
      <xdr:colOff>516889</xdr:colOff>
      <xdr:row>38</xdr:row>
      <xdr:rowOff>45538</xdr:rowOff>
    </xdr:to>
    <xdr:cxnSp macro="">
      <xdr:nvCxnSpPr>
        <xdr:cNvPr id="515" name="直線コネクタ 514"/>
        <xdr:cNvCxnSpPr/>
      </xdr:nvCxnSpPr>
      <xdr:spPr>
        <a:xfrm flipV="1">
          <a:off x="16317595" y="5185011"/>
          <a:ext cx="1269" cy="1375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49365</xdr:rowOff>
    </xdr:from>
    <xdr:ext cx="534377" cy="259045"/>
    <xdr:sp macro="" textlink="">
      <xdr:nvSpPr>
        <xdr:cNvPr id="516" name="消防費最小値テキスト"/>
        <xdr:cNvSpPr txBox="1"/>
      </xdr:nvSpPr>
      <xdr:spPr>
        <a:xfrm>
          <a:off x="16370300" y="656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11,065</a:t>
          </a:r>
          <a:endParaRPr kumimoji="1" lang="ja-JP" altLang="en-US" sz="1000" b="1">
            <a:latin typeface="ＭＳ Ｐゴシック"/>
          </a:endParaRPr>
        </a:p>
      </xdr:txBody>
    </xdr:sp>
    <xdr:clientData/>
  </xdr:oneCellAnchor>
  <xdr:twoCellAnchor>
    <xdr:from>
      <xdr:col>23</xdr:col>
      <xdr:colOff>428625</xdr:colOff>
      <xdr:row>38</xdr:row>
      <xdr:rowOff>45538</xdr:rowOff>
    </xdr:from>
    <xdr:to>
      <xdr:col>23</xdr:col>
      <xdr:colOff>606425</xdr:colOff>
      <xdr:row>38</xdr:row>
      <xdr:rowOff>45538</xdr:rowOff>
    </xdr:to>
    <xdr:cxnSp macro="">
      <xdr:nvCxnSpPr>
        <xdr:cNvPr id="517" name="直線コネクタ 516"/>
        <xdr:cNvCxnSpPr/>
      </xdr:nvCxnSpPr>
      <xdr:spPr>
        <a:xfrm>
          <a:off x="16230600" y="6560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159638</xdr:rowOff>
    </xdr:from>
    <xdr:ext cx="534377" cy="259045"/>
    <xdr:sp macro="" textlink="">
      <xdr:nvSpPr>
        <xdr:cNvPr id="518" name="消防費最大値テキスト"/>
        <xdr:cNvSpPr txBox="1"/>
      </xdr:nvSpPr>
      <xdr:spPr>
        <a:xfrm>
          <a:off x="16370300" y="496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23,702</a:t>
          </a:r>
          <a:endParaRPr kumimoji="1" lang="ja-JP" altLang="en-US" sz="1000" b="1">
            <a:latin typeface="ＭＳ Ｐゴシック"/>
          </a:endParaRPr>
        </a:p>
      </xdr:txBody>
    </xdr:sp>
    <xdr:clientData/>
  </xdr:oneCellAnchor>
  <xdr:twoCellAnchor>
    <xdr:from>
      <xdr:col>23</xdr:col>
      <xdr:colOff>428625</xdr:colOff>
      <xdr:row>30</xdr:row>
      <xdr:rowOff>41511</xdr:rowOff>
    </xdr:from>
    <xdr:to>
      <xdr:col>23</xdr:col>
      <xdr:colOff>606425</xdr:colOff>
      <xdr:row>30</xdr:row>
      <xdr:rowOff>41511</xdr:rowOff>
    </xdr:to>
    <xdr:cxnSp macro="">
      <xdr:nvCxnSpPr>
        <xdr:cNvPr id="519" name="直線コネクタ 518"/>
        <xdr:cNvCxnSpPr/>
      </xdr:nvCxnSpPr>
      <xdr:spPr>
        <a:xfrm>
          <a:off x="16230600" y="518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101273</xdr:rowOff>
    </xdr:from>
    <xdr:to>
      <xdr:col>23</xdr:col>
      <xdr:colOff>517525</xdr:colOff>
      <xdr:row>37</xdr:row>
      <xdr:rowOff>147755</xdr:rowOff>
    </xdr:to>
    <xdr:cxnSp macro="">
      <xdr:nvCxnSpPr>
        <xdr:cNvPr id="520" name="直線コネクタ 519"/>
        <xdr:cNvCxnSpPr/>
      </xdr:nvCxnSpPr>
      <xdr:spPr>
        <a:xfrm>
          <a:off x="15481300" y="6444923"/>
          <a:ext cx="83820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67581</xdr:rowOff>
    </xdr:from>
    <xdr:ext cx="534377" cy="259045"/>
    <xdr:sp macro="" textlink="">
      <xdr:nvSpPr>
        <xdr:cNvPr id="521" name="消防費平均値テキスト"/>
        <xdr:cNvSpPr txBox="1"/>
      </xdr:nvSpPr>
      <xdr:spPr>
        <a:xfrm>
          <a:off x="16370300" y="60683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13,756</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44704</xdr:rowOff>
    </xdr:from>
    <xdr:to>
      <xdr:col>23</xdr:col>
      <xdr:colOff>568325</xdr:colOff>
      <xdr:row>36</xdr:row>
      <xdr:rowOff>146304</xdr:rowOff>
    </xdr:to>
    <xdr:sp macro="" textlink="">
      <xdr:nvSpPr>
        <xdr:cNvPr id="522" name="フローチャート : 判断 521"/>
        <xdr:cNvSpPr/>
      </xdr:nvSpPr>
      <xdr:spPr>
        <a:xfrm>
          <a:off x="16268700" y="621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101273</xdr:rowOff>
    </xdr:from>
    <xdr:to>
      <xdr:col>22</xdr:col>
      <xdr:colOff>365125</xdr:colOff>
      <xdr:row>37</xdr:row>
      <xdr:rowOff>136761</xdr:rowOff>
    </xdr:to>
    <xdr:cxnSp macro="">
      <xdr:nvCxnSpPr>
        <xdr:cNvPr id="523" name="直線コネクタ 522"/>
        <xdr:cNvCxnSpPr/>
      </xdr:nvCxnSpPr>
      <xdr:spPr>
        <a:xfrm flipV="1">
          <a:off x="14592300" y="6444923"/>
          <a:ext cx="889000" cy="3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78232</xdr:rowOff>
    </xdr:from>
    <xdr:to>
      <xdr:col>22</xdr:col>
      <xdr:colOff>415925</xdr:colOff>
      <xdr:row>37</xdr:row>
      <xdr:rowOff>8382</xdr:rowOff>
    </xdr:to>
    <xdr:sp macro="" textlink="">
      <xdr:nvSpPr>
        <xdr:cNvPr id="524" name="フローチャート : 判断 523"/>
        <xdr:cNvSpPr/>
      </xdr:nvSpPr>
      <xdr:spPr>
        <a:xfrm>
          <a:off x="15430500" y="6250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24909</xdr:rowOff>
    </xdr:from>
    <xdr:ext cx="534377" cy="259045"/>
    <xdr:sp macro="" textlink="">
      <xdr:nvSpPr>
        <xdr:cNvPr id="525" name="テキスト ボックス 524"/>
        <xdr:cNvSpPr txBox="1"/>
      </xdr:nvSpPr>
      <xdr:spPr>
        <a:xfrm>
          <a:off x="15214111" y="602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136761</xdr:rowOff>
    </xdr:from>
    <xdr:to>
      <xdr:col>21</xdr:col>
      <xdr:colOff>161925</xdr:colOff>
      <xdr:row>37</xdr:row>
      <xdr:rowOff>162995</xdr:rowOff>
    </xdr:to>
    <xdr:cxnSp macro="">
      <xdr:nvCxnSpPr>
        <xdr:cNvPr id="526" name="直線コネクタ 525"/>
        <xdr:cNvCxnSpPr/>
      </xdr:nvCxnSpPr>
      <xdr:spPr>
        <a:xfrm flipV="1">
          <a:off x="13703300" y="6480411"/>
          <a:ext cx="889000" cy="2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109365</xdr:rowOff>
    </xdr:from>
    <xdr:to>
      <xdr:col>21</xdr:col>
      <xdr:colOff>212725</xdr:colOff>
      <xdr:row>37</xdr:row>
      <xdr:rowOff>39515</xdr:rowOff>
    </xdr:to>
    <xdr:sp macro="" textlink="">
      <xdr:nvSpPr>
        <xdr:cNvPr id="527" name="フローチャート : 判断 526"/>
        <xdr:cNvSpPr/>
      </xdr:nvSpPr>
      <xdr:spPr>
        <a:xfrm>
          <a:off x="14541500" y="628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56042</xdr:rowOff>
    </xdr:from>
    <xdr:ext cx="534377" cy="259045"/>
    <xdr:sp macro="" textlink="">
      <xdr:nvSpPr>
        <xdr:cNvPr id="528" name="テキスト ボックス 527"/>
        <xdr:cNvSpPr txBox="1"/>
      </xdr:nvSpPr>
      <xdr:spPr>
        <a:xfrm>
          <a:off x="14325111" y="605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13,162</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112812</xdr:rowOff>
    </xdr:from>
    <xdr:to>
      <xdr:col>19</xdr:col>
      <xdr:colOff>644525</xdr:colOff>
      <xdr:row>37</xdr:row>
      <xdr:rowOff>162995</xdr:rowOff>
    </xdr:to>
    <xdr:cxnSp macro="">
      <xdr:nvCxnSpPr>
        <xdr:cNvPr id="529" name="直線コネクタ 528"/>
        <xdr:cNvCxnSpPr/>
      </xdr:nvCxnSpPr>
      <xdr:spPr>
        <a:xfrm>
          <a:off x="12814300" y="6456462"/>
          <a:ext cx="889000" cy="5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135273</xdr:rowOff>
    </xdr:from>
    <xdr:to>
      <xdr:col>20</xdr:col>
      <xdr:colOff>9525</xdr:colOff>
      <xdr:row>37</xdr:row>
      <xdr:rowOff>65423</xdr:rowOff>
    </xdr:to>
    <xdr:sp macro="" textlink="">
      <xdr:nvSpPr>
        <xdr:cNvPr id="530" name="フローチャート : 判断 529"/>
        <xdr:cNvSpPr/>
      </xdr:nvSpPr>
      <xdr:spPr>
        <a:xfrm>
          <a:off x="13652500" y="630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81950</xdr:rowOff>
    </xdr:from>
    <xdr:ext cx="534377" cy="259045"/>
    <xdr:sp macro="" textlink="">
      <xdr:nvSpPr>
        <xdr:cNvPr id="531" name="テキスト ボックス 530"/>
        <xdr:cNvSpPr txBox="1"/>
      </xdr:nvSpPr>
      <xdr:spPr>
        <a:xfrm>
          <a:off x="13436111" y="6082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12,924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144961</xdr:rowOff>
    </xdr:from>
    <xdr:to>
      <xdr:col>18</xdr:col>
      <xdr:colOff>492125</xdr:colOff>
      <xdr:row>37</xdr:row>
      <xdr:rowOff>75111</xdr:rowOff>
    </xdr:to>
    <xdr:sp macro="" textlink="">
      <xdr:nvSpPr>
        <xdr:cNvPr id="532" name="フローチャート : 判断 531"/>
        <xdr:cNvSpPr/>
      </xdr:nvSpPr>
      <xdr:spPr>
        <a:xfrm>
          <a:off x="12763500" y="63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91638</xdr:rowOff>
    </xdr:from>
    <xdr:ext cx="534377" cy="259045"/>
    <xdr:sp macro="" textlink="">
      <xdr:nvSpPr>
        <xdr:cNvPr id="533" name="テキスト ボックス 532"/>
        <xdr:cNvSpPr txBox="1"/>
      </xdr:nvSpPr>
      <xdr:spPr>
        <a:xfrm>
          <a:off x="12547111" y="609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96955</xdr:rowOff>
    </xdr:from>
    <xdr:to>
      <xdr:col>23</xdr:col>
      <xdr:colOff>568325</xdr:colOff>
      <xdr:row>38</xdr:row>
      <xdr:rowOff>27105</xdr:rowOff>
    </xdr:to>
    <xdr:sp macro="" textlink="">
      <xdr:nvSpPr>
        <xdr:cNvPr id="539" name="円/楕円 538"/>
        <xdr:cNvSpPr/>
      </xdr:nvSpPr>
      <xdr:spPr>
        <a:xfrm>
          <a:off x="16268700" y="644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11882</xdr:rowOff>
    </xdr:from>
    <xdr:ext cx="534377" cy="259045"/>
    <xdr:sp macro="" textlink="">
      <xdr:nvSpPr>
        <xdr:cNvPr id="540" name="消防費該当値テキスト"/>
        <xdr:cNvSpPr txBox="1"/>
      </xdr:nvSpPr>
      <xdr:spPr>
        <a:xfrm>
          <a:off x="16370300" y="635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11,701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50473</xdr:rowOff>
    </xdr:from>
    <xdr:to>
      <xdr:col>22</xdr:col>
      <xdr:colOff>415925</xdr:colOff>
      <xdr:row>37</xdr:row>
      <xdr:rowOff>152073</xdr:rowOff>
    </xdr:to>
    <xdr:sp macro="" textlink="">
      <xdr:nvSpPr>
        <xdr:cNvPr id="541" name="円/楕円 540"/>
        <xdr:cNvSpPr/>
      </xdr:nvSpPr>
      <xdr:spPr>
        <a:xfrm>
          <a:off x="15430500" y="639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143201</xdr:rowOff>
    </xdr:from>
    <xdr:ext cx="534377" cy="259045"/>
    <xdr:sp macro="" textlink="">
      <xdr:nvSpPr>
        <xdr:cNvPr id="542" name="テキスト ボックス 541"/>
        <xdr:cNvSpPr txBox="1"/>
      </xdr:nvSpPr>
      <xdr:spPr>
        <a:xfrm>
          <a:off x="15214111" y="648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85961</xdr:rowOff>
    </xdr:from>
    <xdr:to>
      <xdr:col>21</xdr:col>
      <xdr:colOff>212725</xdr:colOff>
      <xdr:row>38</xdr:row>
      <xdr:rowOff>16111</xdr:rowOff>
    </xdr:to>
    <xdr:sp macro="" textlink="">
      <xdr:nvSpPr>
        <xdr:cNvPr id="543" name="円/楕円 542"/>
        <xdr:cNvSpPr/>
      </xdr:nvSpPr>
      <xdr:spPr>
        <a:xfrm>
          <a:off x="14541500" y="642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7238</xdr:rowOff>
    </xdr:from>
    <xdr:ext cx="534377" cy="259045"/>
    <xdr:sp macro="" textlink="">
      <xdr:nvSpPr>
        <xdr:cNvPr id="544" name="テキスト ボックス 543"/>
        <xdr:cNvSpPr txBox="1"/>
      </xdr:nvSpPr>
      <xdr:spPr>
        <a:xfrm>
          <a:off x="14325111" y="652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11,802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112195</xdr:rowOff>
    </xdr:from>
    <xdr:to>
      <xdr:col>20</xdr:col>
      <xdr:colOff>9525</xdr:colOff>
      <xdr:row>38</xdr:row>
      <xdr:rowOff>42345</xdr:rowOff>
    </xdr:to>
    <xdr:sp macro="" textlink="">
      <xdr:nvSpPr>
        <xdr:cNvPr id="545" name="円/楕円 544"/>
        <xdr:cNvSpPr/>
      </xdr:nvSpPr>
      <xdr:spPr>
        <a:xfrm>
          <a:off x="13652500" y="645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33472</xdr:rowOff>
    </xdr:from>
    <xdr:ext cx="534377" cy="259045"/>
    <xdr:sp macro="" textlink="">
      <xdr:nvSpPr>
        <xdr:cNvPr id="546" name="テキスト ボックス 545"/>
        <xdr:cNvSpPr txBox="1"/>
      </xdr:nvSpPr>
      <xdr:spPr>
        <a:xfrm>
          <a:off x="13436111" y="654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11,561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62012</xdr:rowOff>
    </xdr:from>
    <xdr:to>
      <xdr:col>18</xdr:col>
      <xdr:colOff>492125</xdr:colOff>
      <xdr:row>37</xdr:row>
      <xdr:rowOff>163612</xdr:rowOff>
    </xdr:to>
    <xdr:sp macro="" textlink="">
      <xdr:nvSpPr>
        <xdr:cNvPr id="547" name="円/楕円 546"/>
        <xdr:cNvSpPr/>
      </xdr:nvSpPr>
      <xdr:spPr>
        <a:xfrm>
          <a:off x="12763500" y="640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154739</xdr:rowOff>
    </xdr:from>
    <xdr:ext cx="534377" cy="259045"/>
    <xdr:sp macro="" textlink="">
      <xdr:nvSpPr>
        <xdr:cNvPr id="548" name="テキスト ボックス 547"/>
        <xdr:cNvSpPr txBox="1"/>
      </xdr:nvSpPr>
      <xdr:spPr>
        <a:xfrm>
          <a:off x="12547111" y="649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59" name="テキスト ボックス 55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1" name="テキスト ボックス 56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3" name="テキスト ボックス 56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5" name="テキスト ボックス 56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7" name="テキスト ボックス 566"/>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69" name="テキスト ボックス 568"/>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45334</xdr:rowOff>
    </xdr:from>
    <xdr:to>
      <xdr:col>23</xdr:col>
      <xdr:colOff>516889</xdr:colOff>
      <xdr:row>59</xdr:row>
      <xdr:rowOff>30109</xdr:rowOff>
    </xdr:to>
    <xdr:cxnSp macro="">
      <xdr:nvCxnSpPr>
        <xdr:cNvPr id="571" name="直線コネクタ 570"/>
        <xdr:cNvCxnSpPr/>
      </xdr:nvCxnSpPr>
      <xdr:spPr>
        <a:xfrm flipV="1">
          <a:off x="16317595" y="8789284"/>
          <a:ext cx="1269" cy="135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33936</xdr:rowOff>
    </xdr:from>
    <xdr:ext cx="534377" cy="259045"/>
    <xdr:sp macro="" textlink="">
      <xdr:nvSpPr>
        <xdr:cNvPr id="572" name="教育費最小値テキスト"/>
        <xdr:cNvSpPr txBox="1"/>
      </xdr:nvSpPr>
      <xdr:spPr>
        <a:xfrm>
          <a:off x="16370300" y="1014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28,647</a:t>
          </a:r>
          <a:endParaRPr kumimoji="1" lang="ja-JP" altLang="en-US" sz="1000" b="1">
            <a:latin typeface="ＭＳ Ｐゴシック"/>
          </a:endParaRPr>
        </a:p>
      </xdr:txBody>
    </xdr:sp>
    <xdr:clientData/>
  </xdr:oneCellAnchor>
  <xdr:twoCellAnchor>
    <xdr:from>
      <xdr:col>23</xdr:col>
      <xdr:colOff>428625</xdr:colOff>
      <xdr:row>59</xdr:row>
      <xdr:rowOff>30109</xdr:rowOff>
    </xdr:from>
    <xdr:to>
      <xdr:col>23</xdr:col>
      <xdr:colOff>606425</xdr:colOff>
      <xdr:row>59</xdr:row>
      <xdr:rowOff>30109</xdr:rowOff>
    </xdr:to>
    <xdr:cxnSp macro="">
      <xdr:nvCxnSpPr>
        <xdr:cNvPr id="573" name="直線コネクタ 572"/>
        <xdr:cNvCxnSpPr/>
      </xdr:nvCxnSpPr>
      <xdr:spPr>
        <a:xfrm>
          <a:off x="16230600" y="10145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163461</xdr:rowOff>
    </xdr:from>
    <xdr:ext cx="534377" cy="259045"/>
    <xdr:sp macro="" textlink="">
      <xdr:nvSpPr>
        <xdr:cNvPr id="574" name="教育費最大値テキスト"/>
        <xdr:cNvSpPr txBox="1"/>
      </xdr:nvSpPr>
      <xdr:spPr>
        <a:xfrm>
          <a:off x="16370300" y="856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58,314</a:t>
          </a:r>
          <a:endParaRPr kumimoji="1" lang="ja-JP" altLang="en-US" sz="1000" b="1">
            <a:latin typeface="ＭＳ Ｐゴシック"/>
          </a:endParaRPr>
        </a:p>
      </xdr:txBody>
    </xdr:sp>
    <xdr:clientData/>
  </xdr:oneCellAnchor>
  <xdr:twoCellAnchor>
    <xdr:from>
      <xdr:col>23</xdr:col>
      <xdr:colOff>428625</xdr:colOff>
      <xdr:row>51</xdr:row>
      <xdr:rowOff>45334</xdr:rowOff>
    </xdr:from>
    <xdr:to>
      <xdr:col>23</xdr:col>
      <xdr:colOff>606425</xdr:colOff>
      <xdr:row>51</xdr:row>
      <xdr:rowOff>45334</xdr:rowOff>
    </xdr:to>
    <xdr:cxnSp macro="">
      <xdr:nvCxnSpPr>
        <xdr:cNvPr id="575" name="直線コネクタ 574"/>
        <xdr:cNvCxnSpPr/>
      </xdr:nvCxnSpPr>
      <xdr:spPr>
        <a:xfrm>
          <a:off x="16230600" y="878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119172</xdr:rowOff>
    </xdr:from>
    <xdr:to>
      <xdr:col>23</xdr:col>
      <xdr:colOff>517525</xdr:colOff>
      <xdr:row>56</xdr:row>
      <xdr:rowOff>9306</xdr:rowOff>
    </xdr:to>
    <xdr:cxnSp macro="">
      <xdr:nvCxnSpPr>
        <xdr:cNvPr id="576" name="直線コネクタ 575"/>
        <xdr:cNvCxnSpPr/>
      </xdr:nvCxnSpPr>
      <xdr:spPr>
        <a:xfrm>
          <a:off x="15481300" y="9548922"/>
          <a:ext cx="838200" cy="6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52570</xdr:rowOff>
    </xdr:from>
    <xdr:ext cx="534377" cy="259045"/>
    <xdr:sp macro="" textlink="">
      <xdr:nvSpPr>
        <xdr:cNvPr id="577" name="教育費平均値テキスト"/>
        <xdr:cNvSpPr txBox="1"/>
      </xdr:nvSpPr>
      <xdr:spPr>
        <a:xfrm>
          <a:off x="16370300" y="9310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42,545</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29693</xdr:rowOff>
    </xdr:from>
    <xdr:to>
      <xdr:col>23</xdr:col>
      <xdr:colOff>568325</xdr:colOff>
      <xdr:row>55</xdr:row>
      <xdr:rowOff>131293</xdr:rowOff>
    </xdr:to>
    <xdr:sp macro="" textlink="">
      <xdr:nvSpPr>
        <xdr:cNvPr id="578" name="フローチャート : 判断 577"/>
        <xdr:cNvSpPr/>
      </xdr:nvSpPr>
      <xdr:spPr>
        <a:xfrm>
          <a:off x="16268700" y="94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119172</xdr:rowOff>
    </xdr:from>
    <xdr:to>
      <xdr:col>22</xdr:col>
      <xdr:colOff>365125</xdr:colOff>
      <xdr:row>57</xdr:row>
      <xdr:rowOff>45151</xdr:rowOff>
    </xdr:to>
    <xdr:cxnSp macro="">
      <xdr:nvCxnSpPr>
        <xdr:cNvPr id="579" name="直線コネクタ 578"/>
        <xdr:cNvCxnSpPr/>
      </xdr:nvCxnSpPr>
      <xdr:spPr>
        <a:xfrm flipV="1">
          <a:off x="14592300" y="9548922"/>
          <a:ext cx="889000" cy="268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141478</xdr:rowOff>
    </xdr:from>
    <xdr:to>
      <xdr:col>22</xdr:col>
      <xdr:colOff>415925</xdr:colOff>
      <xdr:row>56</xdr:row>
      <xdr:rowOff>71628</xdr:rowOff>
    </xdr:to>
    <xdr:sp macro="" textlink="">
      <xdr:nvSpPr>
        <xdr:cNvPr id="580" name="フローチャート : 判断 579"/>
        <xdr:cNvSpPr/>
      </xdr:nvSpPr>
      <xdr:spPr>
        <a:xfrm>
          <a:off x="15430500" y="957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62755</xdr:rowOff>
    </xdr:from>
    <xdr:ext cx="534377" cy="259045"/>
    <xdr:sp macro="" textlink="">
      <xdr:nvSpPr>
        <xdr:cNvPr id="581" name="テキスト ボックス 580"/>
        <xdr:cNvSpPr txBox="1"/>
      </xdr:nvSpPr>
      <xdr:spPr>
        <a:xfrm>
          <a:off x="15214111" y="966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85065</xdr:rowOff>
    </xdr:from>
    <xdr:to>
      <xdr:col>21</xdr:col>
      <xdr:colOff>161925</xdr:colOff>
      <xdr:row>57</xdr:row>
      <xdr:rowOff>45151</xdr:rowOff>
    </xdr:to>
    <xdr:cxnSp macro="">
      <xdr:nvCxnSpPr>
        <xdr:cNvPr id="582" name="直線コネクタ 581"/>
        <xdr:cNvCxnSpPr/>
      </xdr:nvCxnSpPr>
      <xdr:spPr>
        <a:xfrm>
          <a:off x="13703300" y="9343365"/>
          <a:ext cx="889000" cy="474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85882</xdr:rowOff>
    </xdr:from>
    <xdr:to>
      <xdr:col>21</xdr:col>
      <xdr:colOff>212725</xdr:colOff>
      <xdr:row>57</xdr:row>
      <xdr:rowOff>16032</xdr:rowOff>
    </xdr:to>
    <xdr:sp macro="" textlink="">
      <xdr:nvSpPr>
        <xdr:cNvPr id="583" name="フローチャート : 判断 582"/>
        <xdr:cNvSpPr/>
      </xdr:nvSpPr>
      <xdr:spPr>
        <a:xfrm>
          <a:off x="14541500" y="968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32559</xdr:rowOff>
    </xdr:from>
    <xdr:ext cx="534377" cy="259045"/>
    <xdr:sp macro="" textlink="">
      <xdr:nvSpPr>
        <xdr:cNvPr id="584" name="テキスト ボックス 583"/>
        <xdr:cNvSpPr txBox="1"/>
      </xdr:nvSpPr>
      <xdr:spPr>
        <a:xfrm>
          <a:off x="14325111" y="946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37,566</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85065</xdr:rowOff>
    </xdr:from>
    <xdr:to>
      <xdr:col>19</xdr:col>
      <xdr:colOff>644525</xdr:colOff>
      <xdr:row>54</xdr:row>
      <xdr:rowOff>129139</xdr:rowOff>
    </xdr:to>
    <xdr:cxnSp macro="">
      <xdr:nvCxnSpPr>
        <xdr:cNvPr id="585" name="直線コネクタ 584"/>
        <xdr:cNvCxnSpPr/>
      </xdr:nvCxnSpPr>
      <xdr:spPr>
        <a:xfrm flipV="1">
          <a:off x="12814300" y="9343365"/>
          <a:ext cx="889000" cy="4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113634</xdr:rowOff>
    </xdr:from>
    <xdr:to>
      <xdr:col>20</xdr:col>
      <xdr:colOff>9525</xdr:colOff>
      <xdr:row>57</xdr:row>
      <xdr:rowOff>43784</xdr:rowOff>
    </xdr:to>
    <xdr:sp macro="" textlink="">
      <xdr:nvSpPr>
        <xdr:cNvPr id="586" name="フローチャート : 判断 585"/>
        <xdr:cNvSpPr/>
      </xdr:nvSpPr>
      <xdr:spPr>
        <a:xfrm>
          <a:off x="13652500" y="9714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34911</xdr:rowOff>
    </xdr:from>
    <xdr:ext cx="534377" cy="259045"/>
    <xdr:sp macro="" textlink="">
      <xdr:nvSpPr>
        <xdr:cNvPr id="587" name="テキスト ボックス 586"/>
        <xdr:cNvSpPr txBox="1"/>
      </xdr:nvSpPr>
      <xdr:spPr>
        <a:xfrm>
          <a:off x="13436111" y="9807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52461</xdr:rowOff>
    </xdr:from>
    <xdr:to>
      <xdr:col>18</xdr:col>
      <xdr:colOff>492125</xdr:colOff>
      <xdr:row>56</xdr:row>
      <xdr:rowOff>154061</xdr:rowOff>
    </xdr:to>
    <xdr:sp macro="" textlink="">
      <xdr:nvSpPr>
        <xdr:cNvPr id="588" name="フローチャート : 判断 587"/>
        <xdr:cNvSpPr/>
      </xdr:nvSpPr>
      <xdr:spPr>
        <a:xfrm>
          <a:off x="12763500" y="96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145188</xdr:rowOff>
    </xdr:from>
    <xdr:ext cx="534377" cy="259045"/>
    <xdr:sp macro="" textlink="">
      <xdr:nvSpPr>
        <xdr:cNvPr id="589" name="テキスト ボックス 588"/>
        <xdr:cNvSpPr txBox="1"/>
      </xdr:nvSpPr>
      <xdr:spPr>
        <a:xfrm>
          <a:off x="12547111" y="974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38,297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129956</xdr:rowOff>
    </xdr:from>
    <xdr:to>
      <xdr:col>23</xdr:col>
      <xdr:colOff>568325</xdr:colOff>
      <xdr:row>56</xdr:row>
      <xdr:rowOff>60106</xdr:rowOff>
    </xdr:to>
    <xdr:sp macro="" textlink="">
      <xdr:nvSpPr>
        <xdr:cNvPr id="595" name="円/楕円 594"/>
        <xdr:cNvSpPr/>
      </xdr:nvSpPr>
      <xdr:spPr>
        <a:xfrm>
          <a:off x="16268700" y="955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108383</xdr:rowOff>
    </xdr:from>
    <xdr:ext cx="534377" cy="259045"/>
    <xdr:sp macro="" textlink="">
      <xdr:nvSpPr>
        <xdr:cNvPr id="596" name="教育費該当値テキスト"/>
        <xdr:cNvSpPr txBox="1"/>
      </xdr:nvSpPr>
      <xdr:spPr>
        <a:xfrm>
          <a:off x="16370300" y="953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40,352</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68372</xdr:rowOff>
    </xdr:from>
    <xdr:to>
      <xdr:col>22</xdr:col>
      <xdr:colOff>415925</xdr:colOff>
      <xdr:row>55</xdr:row>
      <xdr:rowOff>169972</xdr:rowOff>
    </xdr:to>
    <xdr:sp macro="" textlink="">
      <xdr:nvSpPr>
        <xdr:cNvPr id="597" name="円/楕円 596"/>
        <xdr:cNvSpPr/>
      </xdr:nvSpPr>
      <xdr:spPr>
        <a:xfrm>
          <a:off x="15430500" y="949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15049</xdr:rowOff>
    </xdr:from>
    <xdr:ext cx="534377" cy="259045"/>
    <xdr:sp macro="" textlink="">
      <xdr:nvSpPr>
        <xdr:cNvPr id="598" name="テキスト ボックス 597"/>
        <xdr:cNvSpPr txBox="1"/>
      </xdr:nvSpPr>
      <xdr:spPr>
        <a:xfrm>
          <a:off x="15214111" y="927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41,699</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165801</xdr:rowOff>
    </xdr:from>
    <xdr:to>
      <xdr:col>21</xdr:col>
      <xdr:colOff>212725</xdr:colOff>
      <xdr:row>57</xdr:row>
      <xdr:rowOff>95951</xdr:rowOff>
    </xdr:to>
    <xdr:sp macro="" textlink="">
      <xdr:nvSpPr>
        <xdr:cNvPr id="599" name="円/楕円 598"/>
        <xdr:cNvSpPr/>
      </xdr:nvSpPr>
      <xdr:spPr>
        <a:xfrm>
          <a:off x="14541500" y="976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87078</xdr:rowOff>
    </xdr:from>
    <xdr:ext cx="534377" cy="259045"/>
    <xdr:sp macro="" textlink="">
      <xdr:nvSpPr>
        <xdr:cNvPr id="600" name="テキスト ボックス 599"/>
        <xdr:cNvSpPr txBox="1"/>
      </xdr:nvSpPr>
      <xdr:spPr>
        <a:xfrm>
          <a:off x="14325111" y="985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35,818</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34265</xdr:rowOff>
    </xdr:from>
    <xdr:to>
      <xdr:col>20</xdr:col>
      <xdr:colOff>9525</xdr:colOff>
      <xdr:row>54</xdr:row>
      <xdr:rowOff>135865</xdr:rowOff>
    </xdr:to>
    <xdr:sp macro="" textlink="">
      <xdr:nvSpPr>
        <xdr:cNvPr id="601" name="円/楕円 600"/>
        <xdr:cNvSpPr/>
      </xdr:nvSpPr>
      <xdr:spPr>
        <a:xfrm>
          <a:off x="13652500" y="929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52</xdr:row>
      <xdr:rowOff>152392</xdr:rowOff>
    </xdr:from>
    <xdr:ext cx="534377" cy="259045"/>
    <xdr:sp macro="" textlink="">
      <xdr:nvSpPr>
        <xdr:cNvPr id="602" name="テキスト ボックス 601"/>
        <xdr:cNvSpPr txBox="1"/>
      </xdr:nvSpPr>
      <xdr:spPr>
        <a:xfrm>
          <a:off x="13436111" y="906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46,195</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78339</xdr:rowOff>
    </xdr:from>
    <xdr:to>
      <xdr:col>18</xdr:col>
      <xdr:colOff>492125</xdr:colOff>
      <xdr:row>55</xdr:row>
      <xdr:rowOff>8489</xdr:rowOff>
    </xdr:to>
    <xdr:sp macro="" textlink="">
      <xdr:nvSpPr>
        <xdr:cNvPr id="603" name="円/楕円 602"/>
        <xdr:cNvSpPr/>
      </xdr:nvSpPr>
      <xdr:spPr>
        <a:xfrm>
          <a:off x="12763500" y="933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25016</xdr:rowOff>
    </xdr:from>
    <xdr:ext cx="534377" cy="259045"/>
    <xdr:sp macro="" textlink="">
      <xdr:nvSpPr>
        <xdr:cNvPr id="604" name="テキスト ボックス 603"/>
        <xdr:cNvSpPr txBox="1"/>
      </xdr:nvSpPr>
      <xdr:spPr>
        <a:xfrm>
          <a:off x="12547111" y="911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45,231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75</xdr:row>
      <xdr:rowOff>54627</xdr:rowOff>
    </xdr:from>
    <xdr:ext cx="467179" cy="259045"/>
    <xdr:sp macro="" textlink="">
      <xdr:nvSpPr>
        <xdr:cNvPr id="618" name="テキスト ボックス 617"/>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72</xdr:row>
      <xdr:rowOff>111777</xdr:rowOff>
    </xdr:from>
    <xdr:ext cx="467179" cy="259045"/>
    <xdr:sp macro="" textlink="">
      <xdr:nvSpPr>
        <xdr:cNvPr id="620" name="テキスト ボックス 619"/>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168927</xdr:rowOff>
    </xdr:from>
    <xdr:ext cx="467179" cy="259045"/>
    <xdr:sp macro="" textlink="">
      <xdr:nvSpPr>
        <xdr:cNvPr id="622" name="テキスト ボックス 621"/>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24" name="テキスト ボックス 623"/>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74</xdr:row>
      <xdr:rowOff>53289</xdr:rowOff>
    </xdr:from>
    <xdr:to>
      <xdr:col>23</xdr:col>
      <xdr:colOff>516889</xdr:colOff>
      <xdr:row>78</xdr:row>
      <xdr:rowOff>139700</xdr:rowOff>
    </xdr:to>
    <xdr:cxnSp macro="">
      <xdr:nvCxnSpPr>
        <xdr:cNvPr id="626" name="直線コネクタ 625"/>
        <xdr:cNvCxnSpPr/>
      </xdr:nvCxnSpPr>
      <xdr:spPr>
        <a:xfrm flipV="1">
          <a:off x="16317595" y="12740589"/>
          <a:ext cx="1269" cy="772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72</xdr:row>
      <xdr:rowOff>171416</xdr:rowOff>
    </xdr:from>
    <xdr:ext cx="469744" cy="259045"/>
    <xdr:sp macro="" textlink="">
      <xdr:nvSpPr>
        <xdr:cNvPr id="629" name="災害復旧費最大値テキスト"/>
        <xdr:cNvSpPr txBox="1"/>
      </xdr:nvSpPr>
      <xdr:spPr>
        <a:xfrm>
          <a:off x="16370300" y="1251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1,689</a:t>
          </a:r>
          <a:endParaRPr kumimoji="1" lang="ja-JP" altLang="en-US" sz="1000" b="1">
            <a:latin typeface="ＭＳ Ｐゴシック"/>
          </a:endParaRPr>
        </a:p>
      </xdr:txBody>
    </xdr:sp>
    <xdr:clientData/>
  </xdr:oneCellAnchor>
  <xdr:twoCellAnchor>
    <xdr:from>
      <xdr:col>23</xdr:col>
      <xdr:colOff>428625</xdr:colOff>
      <xdr:row>74</xdr:row>
      <xdr:rowOff>53289</xdr:rowOff>
    </xdr:from>
    <xdr:to>
      <xdr:col>23</xdr:col>
      <xdr:colOff>606425</xdr:colOff>
      <xdr:row>74</xdr:row>
      <xdr:rowOff>53289</xdr:rowOff>
    </xdr:to>
    <xdr:cxnSp macro="">
      <xdr:nvCxnSpPr>
        <xdr:cNvPr id="630" name="直線コネクタ 629"/>
        <xdr:cNvCxnSpPr/>
      </xdr:nvCxnSpPr>
      <xdr:spPr>
        <a:xfrm>
          <a:off x="16230600" y="12740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31" name="直線コネクタ 630"/>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148353</xdr:rowOff>
    </xdr:from>
    <xdr:ext cx="378565" cy="259045"/>
    <xdr:sp macro="" textlink="">
      <xdr:nvSpPr>
        <xdr:cNvPr id="632" name="災害復旧費平均値テキスト"/>
        <xdr:cNvSpPr txBox="1"/>
      </xdr:nvSpPr>
      <xdr:spPr>
        <a:xfrm>
          <a:off x="16370300" y="131785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125476</xdr:rowOff>
    </xdr:from>
    <xdr:to>
      <xdr:col>23</xdr:col>
      <xdr:colOff>568325</xdr:colOff>
      <xdr:row>78</xdr:row>
      <xdr:rowOff>55626</xdr:rowOff>
    </xdr:to>
    <xdr:sp macro="" textlink="">
      <xdr:nvSpPr>
        <xdr:cNvPr id="633" name="フローチャート : 判断 632"/>
        <xdr:cNvSpPr/>
      </xdr:nvSpPr>
      <xdr:spPr>
        <a:xfrm>
          <a:off x="16268700" y="1332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34" name="直線コネクタ 633"/>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92101</xdr:rowOff>
    </xdr:from>
    <xdr:to>
      <xdr:col>22</xdr:col>
      <xdr:colOff>415925</xdr:colOff>
      <xdr:row>74</xdr:row>
      <xdr:rowOff>22251</xdr:rowOff>
    </xdr:to>
    <xdr:sp macro="" textlink="">
      <xdr:nvSpPr>
        <xdr:cNvPr id="635" name="フローチャート : 判断 634"/>
        <xdr:cNvSpPr/>
      </xdr:nvSpPr>
      <xdr:spPr>
        <a:xfrm>
          <a:off x="15430500" y="1260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72</xdr:row>
      <xdr:rowOff>38778</xdr:rowOff>
    </xdr:from>
    <xdr:ext cx="469744" cy="259045"/>
    <xdr:sp macro="" textlink="">
      <xdr:nvSpPr>
        <xdr:cNvPr id="636" name="テキスト ボックス 635"/>
        <xdr:cNvSpPr txBox="1"/>
      </xdr:nvSpPr>
      <xdr:spPr>
        <a:xfrm>
          <a:off x="15246427" y="1238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37" name="直線コネクタ 636"/>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70</xdr:row>
      <xdr:rowOff>3404</xdr:rowOff>
    </xdr:from>
    <xdr:to>
      <xdr:col>21</xdr:col>
      <xdr:colOff>212725</xdr:colOff>
      <xdr:row>70</xdr:row>
      <xdr:rowOff>105004</xdr:rowOff>
    </xdr:to>
    <xdr:sp macro="" textlink="">
      <xdr:nvSpPr>
        <xdr:cNvPr id="638" name="フローチャート : 判断 637"/>
        <xdr:cNvSpPr/>
      </xdr:nvSpPr>
      <xdr:spPr>
        <a:xfrm>
          <a:off x="14541500" y="1200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68</xdr:row>
      <xdr:rowOff>121531</xdr:rowOff>
    </xdr:from>
    <xdr:ext cx="469744" cy="259045"/>
    <xdr:sp macro="" textlink="">
      <xdr:nvSpPr>
        <xdr:cNvPr id="639" name="テキスト ボックス 638"/>
        <xdr:cNvSpPr txBox="1"/>
      </xdr:nvSpPr>
      <xdr:spPr>
        <a:xfrm>
          <a:off x="14357427" y="1178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42317</xdr:rowOff>
    </xdr:from>
    <xdr:to>
      <xdr:col>19</xdr:col>
      <xdr:colOff>644525</xdr:colOff>
      <xdr:row>78</xdr:row>
      <xdr:rowOff>139700</xdr:rowOff>
    </xdr:to>
    <xdr:cxnSp macro="">
      <xdr:nvCxnSpPr>
        <xdr:cNvPr id="640" name="直線コネクタ 639"/>
        <xdr:cNvCxnSpPr/>
      </xdr:nvCxnSpPr>
      <xdr:spPr>
        <a:xfrm>
          <a:off x="12814300" y="13415417"/>
          <a:ext cx="889000" cy="9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70</xdr:row>
      <xdr:rowOff>13919</xdr:rowOff>
    </xdr:from>
    <xdr:to>
      <xdr:col>20</xdr:col>
      <xdr:colOff>9525</xdr:colOff>
      <xdr:row>70</xdr:row>
      <xdr:rowOff>115519</xdr:rowOff>
    </xdr:to>
    <xdr:sp macro="" textlink="">
      <xdr:nvSpPr>
        <xdr:cNvPr id="641" name="フローチャート : 判断 640"/>
        <xdr:cNvSpPr/>
      </xdr:nvSpPr>
      <xdr:spPr>
        <a:xfrm>
          <a:off x="13652500" y="1201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68</xdr:row>
      <xdr:rowOff>132046</xdr:rowOff>
    </xdr:from>
    <xdr:ext cx="469744" cy="259045"/>
    <xdr:sp macro="" textlink="">
      <xdr:nvSpPr>
        <xdr:cNvPr id="642" name="テキスト ボックス 641"/>
        <xdr:cNvSpPr txBox="1"/>
      </xdr:nvSpPr>
      <xdr:spPr>
        <a:xfrm>
          <a:off x="13468427" y="1179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twoCellAnchor>
    <xdr:from>
      <xdr:col>18</xdr:col>
      <xdr:colOff>390525</xdr:colOff>
      <xdr:row>70</xdr:row>
      <xdr:rowOff>156566</xdr:rowOff>
    </xdr:from>
    <xdr:to>
      <xdr:col>18</xdr:col>
      <xdr:colOff>492125</xdr:colOff>
      <xdr:row>71</xdr:row>
      <xdr:rowOff>86716</xdr:rowOff>
    </xdr:to>
    <xdr:sp macro="" textlink="">
      <xdr:nvSpPr>
        <xdr:cNvPr id="643" name="フローチャート : 判断 642"/>
        <xdr:cNvSpPr/>
      </xdr:nvSpPr>
      <xdr:spPr>
        <a:xfrm>
          <a:off x="12763500" y="121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69</xdr:row>
      <xdr:rowOff>103243</xdr:rowOff>
    </xdr:from>
    <xdr:ext cx="469744" cy="259045"/>
    <xdr:sp macro="" textlink="">
      <xdr:nvSpPr>
        <xdr:cNvPr id="644" name="テキスト ボックス 643"/>
        <xdr:cNvSpPr txBox="1"/>
      </xdr:nvSpPr>
      <xdr:spPr>
        <a:xfrm>
          <a:off x="12579427" y="119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0" name="円/楕円 649"/>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3827</xdr:rowOff>
    </xdr:from>
    <xdr:ext cx="249299" cy="259045"/>
    <xdr:sp macro="" textlink="">
      <xdr:nvSpPr>
        <xdr:cNvPr id="651"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2" name="円/楕円 651"/>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3" name="テキスト ボックス 652"/>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4" name="円/楕円 653"/>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5" name="テキスト ボックス 654"/>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6" name="円/楕円 655"/>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7" name="テキスト ボックス 656"/>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162967</xdr:rowOff>
    </xdr:from>
    <xdr:to>
      <xdr:col>18</xdr:col>
      <xdr:colOff>492125</xdr:colOff>
      <xdr:row>78</xdr:row>
      <xdr:rowOff>93117</xdr:rowOff>
    </xdr:to>
    <xdr:sp macro="" textlink="">
      <xdr:nvSpPr>
        <xdr:cNvPr id="658" name="円/楕円 657"/>
        <xdr:cNvSpPr/>
      </xdr:nvSpPr>
      <xdr:spPr>
        <a:xfrm>
          <a:off x="12763500" y="1336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84244</xdr:rowOff>
    </xdr:from>
    <xdr:ext cx="378565" cy="259045"/>
    <xdr:sp macro="" textlink="">
      <xdr:nvSpPr>
        <xdr:cNvPr id="659" name="テキスト ボックス 658"/>
        <xdr:cNvSpPr txBox="1"/>
      </xdr:nvSpPr>
      <xdr:spPr>
        <a:xfrm>
          <a:off x="12625017" y="1345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79" name="テキスト ボックス 67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7435</xdr:rowOff>
    </xdr:from>
    <xdr:to>
      <xdr:col>23</xdr:col>
      <xdr:colOff>516889</xdr:colOff>
      <xdr:row>97</xdr:row>
      <xdr:rowOff>119031</xdr:rowOff>
    </xdr:to>
    <xdr:cxnSp macro="">
      <xdr:nvCxnSpPr>
        <xdr:cNvPr id="683" name="直線コネクタ 682"/>
        <xdr:cNvCxnSpPr/>
      </xdr:nvCxnSpPr>
      <xdr:spPr>
        <a:xfrm flipV="1">
          <a:off x="16317595" y="15437935"/>
          <a:ext cx="1269" cy="1311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122858</xdr:rowOff>
    </xdr:from>
    <xdr:ext cx="534377" cy="259045"/>
    <xdr:sp macro="" textlink="">
      <xdr:nvSpPr>
        <xdr:cNvPr id="684" name="公債費最小値テキスト"/>
        <xdr:cNvSpPr txBox="1"/>
      </xdr:nvSpPr>
      <xdr:spPr>
        <a:xfrm>
          <a:off x="16370300" y="1675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14,085</a:t>
          </a:r>
          <a:endParaRPr kumimoji="1" lang="ja-JP" altLang="en-US" sz="1000" b="1">
            <a:latin typeface="ＭＳ Ｐゴシック"/>
          </a:endParaRPr>
        </a:p>
      </xdr:txBody>
    </xdr:sp>
    <xdr:clientData/>
  </xdr:oneCellAnchor>
  <xdr:twoCellAnchor>
    <xdr:from>
      <xdr:col>23</xdr:col>
      <xdr:colOff>428625</xdr:colOff>
      <xdr:row>97</xdr:row>
      <xdr:rowOff>119031</xdr:rowOff>
    </xdr:from>
    <xdr:to>
      <xdr:col>23</xdr:col>
      <xdr:colOff>606425</xdr:colOff>
      <xdr:row>97</xdr:row>
      <xdr:rowOff>119031</xdr:rowOff>
    </xdr:to>
    <xdr:cxnSp macro="">
      <xdr:nvCxnSpPr>
        <xdr:cNvPr id="685" name="直線コネクタ 684"/>
        <xdr:cNvCxnSpPr/>
      </xdr:nvCxnSpPr>
      <xdr:spPr>
        <a:xfrm>
          <a:off x="16230600" y="16749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125562</xdr:rowOff>
    </xdr:from>
    <xdr:ext cx="534377" cy="259045"/>
    <xdr:sp macro="" textlink="">
      <xdr:nvSpPr>
        <xdr:cNvPr id="686" name="公債費最大値テキスト"/>
        <xdr:cNvSpPr txBox="1"/>
      </xdr:nvSpPr>
      <xdr:spPr>
        <a:xfrm>
          <a:off x="16370300" y="1521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82,943</a:t>
          </a:r>
          <a:endParaRPr kumimoji="1" lang="ja-JP" altLang="en-US" sz="1000" b="1">
            <a:latin typeface="ＭＳ Ｐゴシック"/>
          </a:endParaRPr>
        </a:p>
      </xdr:txBody>
    </xdr:sp>
    <xdr:clientData/>
  </xdr:oneCellAnchor>
  <xdr:twoCellAnchor>
    <xdr:from>
      <xdr:col>23</xdr:col>
      <xdr:colOff>428625</xdr:colOff>
      <xdr:row>90</xdr:row>
      <xdr:rowOff>7435</xdr:rowOff>
    </xdr:from>
    <xdr:to>
      <xdr:col>23</xdr:col>
      <xdr:colOff>606425</xdr:colOff>
      <xdr:row>90</xdr:row>
      <xdr:rowOff>7435</xdr:rowOff>
    </xdr:to>
    <xdr:cxnSp macro="">
      <xdr:nvCxnSpPr>
        <xdr:cNvPr id="687" name="直線コネクタ 686"/>
        <xdr:cNvCxnSpPr/>
      </xdr:nvCxnSpPr>
      <xdr:spPr>
        <a:xfrm>
          <a:off x="16230600" y="15437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117945</xdr:rowOff>
    </xdr:from>
    <xdr:to>
      <xdr:col>23</xdr:col>
      <xdr:colOff>517525</xdr:colOff>
      <xdr:row>97</xdr:row>
      <xdr:rowOff>119031</xdr:rowOff>
    </xdr:to>
    <xdr:cxnSp macro="">
      <xdr:nvCxnSpPr>
        <xdr:cNvPr id="688" name="直線コネクタ 687"/>
        <xdr:cNvCxnSpPr/>
      </xdr:nvCxnSpPr>
      <xdr:spPr>
        <a:xfrm>
          <a:off x="15481300" y="16748595"/>
          <a:ext cx="8382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103128</xdr:rowOff>
    </xdr:from>
    <xdr:ext cx="534377" cy="259045"/>
    <xdr:sp macro="" textlink="">
      <xdr:nvSpPr>
        <xdr:cNvPr id="689" name="公債費平均値テキスト"/>
        <xdr:cNvSpPr txBox="1"/>
      </xdr:nvSpPr>
      <xdr:spPr>
        <a:xfrm>
          <a:off x="16370300" y="16219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31,454</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80251</xdr:rowOff>
    </xdr:from>
    <xdr:to>
      <xdr:col>23</xdr:col>
      <xdr:colOff>568325</xdr:colOff>
      <xdr:row>96</xdr:row>
      <xdr:rowOff>10401</xdr:rowOff>
    </xdr:to>
    <xdr:sp macro="" textlink="">
      <xdr:nvSpPr>
        <xdr:cNvPr id="690" name="フローチャート : 判断 689"/>
        <xdr:cNvSpPr/>
      </xdr:nvSpPr>
      <xdr:spPr>
        <a:xfrm>
          <a:off x="16268700" y="16368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117945</xdr:rowOff>
    </xdr:from>
    <xdr:to>
      <xdr:col>22</xdr:col>
      <xdr:colOff>365125</xdr:colOff>
      <xdr:row>97</xdr:row>
      <xdr:rowOff>122098</xdr:rowOff>
    </xdr:to>
    <xdr:cxnSp macro="">
      <xdr:nvCxnSpPr>
        <xdr:cNvPr id="691" name="直線コネクタ 690"/>
        <xdr:cNvCxnSpPr/>
      </xdr:nvCxnSpPr>
      <xdr:spPr>
        <a:xfrm flipV="1">
          <a:off x="14592300" y="16748595"/>
          <a:ext cx="889000" cy="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64536</xdr:rowOff>
    </xdr:from>
    <xdr:to>
      <xdr:col>22</xdr:col>
      <xdr:colOff>415925</xdr:colOff>
      <xdr:row>95</xdr:row>
      <xdr:rowOff>166136</xdr:rowOff>
    </xdr:to>
    <xdr:sp macro="" textlink="">
      <xdr:nvSpPr>
        <xdr:cNvPr id="692" name="フローチャート : 判断 691"/>
        <xdr:cNvSpPr/>
      </xdr:nvSpPr>
      <xdr:spPr>
        <a:xfrm>
          <a:off x="15430500" y="163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11213</xdr:rowOff>
    </xdr:from>
    <xdr:ext cx="534377" cy="259045"/>
    <xdr:sp macro="" textlink="">
      <xdr:nvSpPr>
        <xdr:cNvPr id="693" name="テキスト ボックス 692"/>
        <xdr:cNvSpPr txBox="1"/>
      </xdr:nvSpPr>
      <xdr:spPr>
        <a:xfrm>
          <a:off x="15214111" y="1612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118974</xdr:rowOff>
    </xdr:from>
    <xdr:to>
      <xdr:col>21</xdr:col>
      <xdr:colOff>161925</xdr:colOff>
      <xdr:row>97</xdr:row>
      <xdr:rowOff>122098</xdr:rowOff>
    </xdr:to>
    <xdr:cxnSp macro="">
      <xdr:nvCxnSpPr>
        <xdr:cNvPr id="694" name="直線コネクタ 693"/>
        <xdr:cNvCxnSpPr/>
      </xdr:nvCxnSpPr>
      <xdr:spPr>
        <a:xfrm>
          <a:off x="13703300" y="16749624"/>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47676</xdr:rowOff>
    </xdr:from>
    <xdr:to>
      <xdr:col>21</xdr:col>
      <xdr:colOff>212725</xdr:colOff>
      <xdr:row>95</xdr:row>
      <xdr:rowOff>149276</xdr:rowOff>
    </xdr:to>
    <xdr:sp macro="" textlink="">
      <xdr:nvSpPr>
        <xdr:cNvPr id="695" name="フローチャート : 判断 694"/>
        <xdr:cNvSpPr/>
      </xdr:nvSpPr>
      <xdr:spPr>
        <a:xfrm>
          <a:off x="14541500" y="1633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165803</xdr:rowOff>
    </xdr:from>
    <xdr:ext cx="534377" cy="259045"/>
    <xdr:sp macro="" textlink="">
      <xdr:nvSpPr>
        <xdr:cNvPr id="696" name="テキスト ボックス 695"/>
        <xdr:cNvSpPr txBox="1"/>
      </xdr:nvSpPr>
      <xdr:spPr>
        <a:xfrm>
          <a:off x="14325111" y="1611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33,164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117678</xdr:rowOff>
    </xdr:from>
    <xdr:to>
      <xdr:col>19</xdr:col>
      <xdr:colOff>644525</xdr:colOff>
      <xdr:row>97</xdr:row>
      <xdr:rowOff>118974</xdr:rowOff>
    </xdr:to>
    <xdr:cxnSp macro="">
      <xdr:nvCxnSpPr>
        <xdr:cNvPr id="697" name="直線コネクタ 696"/>
        <xdr:cNvCxnSpPr/>
      </xdr:nvCxnSpPr>
      <xdr:spPr>
        <a:xfrm>
          <a:off x="12814300" y="16748328"/>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39255</xdr:rowOff>
    </xdr:from>
    <xdr:to>
      <xdr:col>20</xdr:col>
      <xdr:colOff>9525</xdr:colOff>
      <xdr:row>95</xdr:row>
      <xdr:rowOff>140855</xdr:rowOff>
    </xdr:to>
    <xdr:sp macro="" textlink="">
      <xdr:nvSpPr>
        <xdr:cNvPr id="698" name="フローチャート : 判断 697"/>
        <xdr:cNvSpPr/>
      </xdr:nvSpPr>
      <xdr:spPr>
        <a:xfrm>
          <a:off x="13652500" y="1632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157382</xdr:rowOff>
    </xdr:from>
    <xdr:ext cx="534377" cy="259045"/>
    <xdr:sp macro="" textlink="">
      <xdr:nvSpPr>
        <xdr:cNvPr id="699" name="テキスト ボックス 698"/>
        <xdr:cNvSpPr txBox="1"/>
      </xdr:nvSpPr>
      <xdr:spPr>
        <a:xfrm>
          <a:off x="13436111" y="1610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12109</xdr:rowOff>
    </xdr:from>
    <xdr:to>
      <xdr:col>18</xdr:col>
      <xdr:colOff>492125</xdr:colOff>
      <xdr:row>95</xdr:row>
      <xdr:rowOff>113709</xdr:rowOff>
    </xdr:to>
    <xdr:sp macro="" textlink="">
      <xdr:nvSpPr>
        <xdr:cNvPr id="700" name="フローチャート : 判断 699"/>
        <xdr:cNvSpPr/>
      </xdr:nvSpPr>
      <xdr:spPr>
        <a:xfrm>
          <a:off x="12763500" y="1629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130236</xdr:rowOff>
    </xdr:from>
    <xdr:ext cx="534377" cy="259045"/>
    <xdr:sp macro="" textlink="">
      <xdr:nvSpPr>
        <xdr:cNvPr id="701" name="テキスト ボックス 700"/>
        <xdr:cNvSpPr txBox="1"/>
      </xdr:nvSpPr>
      <xdr:spPr>
        <a:xfrm>
          <a:off x="12547111" y="1607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68231</xdr:rowOff>
    </xdr:from>
    <xdr:to>
      <xdr:col>23</xdr:col>
      <xdr:colOff>568325</xdr:colOff>
      <xdr:row>97</xdr:row>
      <xdr:rowOff>169831</xdr:rowOff>
    </xdr:to>
    <xdr:sp macro="" textlink="">
      <xdr:nvSpPr>
        <xdr:cNvPr id="707" name="円/楕円 706"/>
        <xdr:cNvSpPr/>
      </xdr:nvSpPr>
      <xdr:spPr>
        <a:xfrm>
          <a:off x="16268700" y="1669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154608</xdr:rowOff>
    </xdr:from>
    <xdr:ext cx="534377" cy="259045"/>
    <xdr:sp macro="" textlink="">
      <xdr:nvSpPr>
        <xdr:cNvPr id="708" name="公債費該当値テキスト"/>
        <xdr:cNvSpPr txBox="1"/>
      </xdr:nvSpPr>
      <xdr:spPr>
        <a:xfrm>
          <a:off x="16370300" y="1661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14,085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67145</xdr:rowOff>
    </xdr:from>
    <xdr:to>
      <xdr:col>22</xdr:col>
      <xdr:colOff>415925</xdr:colOff>
      <xdr:row>97</xdr:row>
      <xdr:rowOff>168745</xdr:rowOff>
    </xdr:to>
    <xdr:sp macro="" textlink="">
      <xdr:nvSpPr>
        <xdr:cNvPr id="709" name="円/楕円 708"/>
        <xdr:cNvSpPr/>
      </xdr:nvSpPr>
      <xdr:spPr>
        <a:xfrm>
          <a:off x="15430500" y="166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159872</xdr:rowOff>
    </xdr:from>
    <xdr:ext cx="534377" cy="259045"/>
    <xdr:sp macro="" textlink="">
      <xdr:nvSpPr>
        <xdr:cNvPr id="710" name="テキスト ボックス 709"/>
        <xdr:cNvSpPr txBox="1"/>
      </xdr:nvSpPr>
      <xdr:spPr>
        <a:xfrm>
          <a:off x="15214111" y="1679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14,142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71298</xdr:rowOff>
    </xdr:from>
    <xdr:to>
      <xdr:col>21</xdr:col>
      <xdr:colOff>212725</xdr:colOff>
      <xdr:row>98</xdr:row>
      <xdr:rowOff>1448</xdr:rowOff>
    </xdr:to>
    <xdr:sp macro="" textlink="">
      <xdr:nvSpPr>
        <xdr:cNvPr id="711" name="円/楕円 710"/>
        <xdr:cNvSpPr/>
      </xdr:nvSpPr>
      <xdr:spPr>
        <a:xfrm>
          <a:off x="14541500" y="1670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164025</xdr:rowOff>
    </xdr:from>
    <xdr:ext cx="534377" cy="259045"/>
    <xdr:sp macro="" textlink="">
      <xdr:nvSpPr>
        <xdr:cNvPr id="712" name="テキスト ボックス 711"/>
        <xdr:cNvSpPr txBox="1"/>
      </xdr:nvSpPr>
      <xdr:spPr>
        <a:xfrm>
          <a:off x="14325111" y="1679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13,924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68174</xdr:rowOff>
    </xdr:from>
    <xdr:to>
      <xdr:col>20</xdr:col>
      <xdr:colOff>9525</xdr:colOff>
      <xdr:row>97</xdr:row>
      <xdr:rowOff>169774</xdr:rowOff>
    </xdr:to>
    <xdr:sp macro="" textlink="">
      <xdr:nvSpPr>
        <xdr:cNvPr id="713" name="円/楕円 712"/>
        <xdr:cNvSpPr/>
      </xdr:nvSpPr>
      <xdr:spPr>
        <a:xfrm>
          <a:off x="13652500" y="1669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160901</xdr:rowOff>
    </xdr:from>
    <xdr:ext cx="534377" cy="259045"/>
    <xdr:sp macro="" textlink="">
      <xdr:nvSpPr>
        <xdr:cNvPr id="714" name="テキスト ボックス 713"/>
        <xdr:cNvSpPr txBox="1"/>
      </xdr:nvSpPr>
      <xdr:spPr>
        <a:xfrm>
          <a:off x="13436111" y="1679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14,088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66878</xdr:rowOff>
    </xdr:from>
    <xdr:to>
      <xdr:col>18</xdr:col>
      <xdr:colOff>492125</xdr:colOff>
      <xdr:row>97</xdr:row>
      <xdr:rowOff>168478</xdr:rowOff>
    </xdr:to>
    <xdr:sp macro="" textlink="">
      <xdr:nvSpPr>
        <xdr:cNvPr id="715" name="円/楕円 714"/>
        <xdr:cNvSpPr/>
      </xdr:nvSpPr>
      <xdr:spPr>
        <a:xfrm>
          <a:off x="12763500" y="1669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159605</xdr:rowOff>
    </xdr:from>
    <xdr:ext cx="534377" cy="259045"/>
    <xdr:sp macro="" textlink="">
      <xdr:nvSpPr>
        <xdr:cNvPr id="716" name="テキスト ボックス 715"/>
        <xdr:cNvSpPr txBox="1"/>
      </xdr:nvSpPr>
      <xdr:spPr>
        <a:xfrm>
          <a:off x="12547111" y="1679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14,156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140614</xdr:rowOff>
    </xdr:from>
    <xdr:to>
      <xdr:col>32</xdr:col>
      <xdr:colOff>186689</xdr:colOff>
      <xdr:row>38</xdr:row>
      <xdr:rowOff>139700</xdr:rowOff>
    </xdr:to>
    <xdr:cxnSp macro="">
      <xdr:nvCxnSpPr>
        <xdr:cNvPr id="738" name="直線コネクタ 737"/>
        <xdr:cNvCxnSpPr/>
      </xdr:nvCxnSpPr>
      <xdr:spPr>
        <a:xfrm flipV="1">
          <a:off x="22159595" y="5455564"/>
          <a:ext cx="1269" cy="1199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39"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87291</xdr:rowOff>
    </xdr:from>
    <xdr:ext cx="469744" cy="259045"/>
    <xdr:sp macro="" textlink="">
      <xdr:nvSpPr>
        <xdr:cNvPr id="741" name="諸支出金最大値テキスト"/>
        <xdr:cNvSpPr txBox="1"/>
      </xdr:nvSpPr>
      <xdr:spPr>
        <a:xfrm>
          <a:off x="22212300" y="523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2,623</a:t>
          </a:r>
          <a:endParaRPr kumimoji="1" lang="ja-JP" altLang="en-US" sz="1000" b="1">
            <a:latin typeface="ＭＳ Ｐゴシック"/>
          </a:endParaRPr>
        </a:p>
      </xdr:txBody>
    </xdr:sp>
    <xdr:clientData/>
  </xdr:oneCellAnchor>
  <xdr:twoCellAnchor>
    <xdr:from>
      <xdr:col>32</xdr:col>
      <xdr:colOff>98425</xdr:colOff>
      <xdr:row>31</xdr:row>
      <xdr:rowOff>140614</xdr:rowOff>
    </xdr:from>
    <xdr:to>
      <xdr:col>32</xdr:col>
      <xdr:colOff>276225</xdr:colOff>
      <xdr:row>31</xdr:row>
      <xdr:rowOff>140614</xdr:rowOff>
    </xdr:to>
    <xdr:cxnSp macro="">
      <xdr:nvCxnSpPr>
        <xdr:cNvPr id="742" name="直線コネクタ 741"/>
        <xdr:cNvCxnSpPr/>
      </xdr:nvCxnSpPr>
      <xdr:spPr>
        <a:xfrm>
          <a:off x="22072600" y="545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19880</xdr:rowOff>
    </xdr:from>
    <xdr:ext cx="378565" cy="259045"/>
    <xdr:sp macro="" textlink="">
      <xdr:nvSpPr>
        <xdr:cNvPr id="744" name="諸支出金平均値テキスト"/>
        <xdr:cNvSpPr txBox="1"/>
      </xdr:nvSpPr>
      <xdr:spPr>
        <a:xfrm>
          <a:off x="22212300" y="63635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168453</xdr:rowOff>
    </xdr:from>
    <xdr:to>
      <xdr:col>32</xdr:col>
      <xdr:colOff>238125</xdr:colOff>
      <xdr:row>38</xdr:row>
      <xdr:rowOff>98603</xdr:rowOff>
    </xdr:to>
    <xdr:sp macro="" textlink="">
      <xdr:nvSpPr>
        <xdr:cNvPr id="745" name="フローチャート : 判断 744"/>
        <xdr:cNvSpPr/>
      </xdr:nvSpPr>
      <xdr:spPr>
        <a:xfrm>
          <a:off x="22110700" y="65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109525</xdr:rowOff>
    </xdr:from>
    <xdr:to>
      <xdr:col>31</xdr:col>
      <xdr:colOff>34925</xdr:colOff>
      <xdr:row>38</xdr:row>
      <xdr:rowOff>139700</xdr:rowOff>
    </xdr:to>
    <xdr:cxnSp macro="">
      <xdr:nvCxnSpPr>
        <xdr:cNvPr id="746" name="直線コネクタ 745"/>
        <xdr:cNvCxnSpPr/>
      </xdr:nvCxnSpPr>
      <xdr:spPr>
        <a:xfrm>
          <a:off x="20434300" y="6624625"/>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141935</xdr:rowOff>
    </xdr:from>
    <xdr:to>
      <xdr:col>31</xdr:col>
      <xdr:colOff>85725</xdr:colOff>
      <xdr:row>38</xdr:row>
      <xdr:rowOff>72086</xdr:rowOff>
    </xdr:to>
    <xdr:sp macro="" textlink="">
      <xdr:nvSpPr>
        <xdr:cNvPr id="747" name="フローチャート : 判断 746"/>
        <xdr:cNvSpPr/>
      </xdr:nvSpPr>
      <xdr:spPr>
        <a:xfrm>
          <a:off x="21272500" y="64855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88612</xdr:rowOff>
    </xdr:from>
    <xdr:ext cx="378565" cy="259045"/>
    <xdr:sp macro="" textlink="">
      <xdr:nvSpPr>
        <xdr:cNvPr id="748" name="テキスト ボックス 747"/>
        <xdr:cNvSpPr txBox="1"/>
      </xdr:nvSpPr>
      <xdr:spPr>
        <a:xfrm>
          <a:off x="21134017" y="6260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109525</xdr:rowOff>
    </xdr:from>
    <xdr:to>
      <xdr:col>29</xdr:col>
      <xdr:colOff>517525</xdr:colOff>
      <xdr:row>38</xdr:row>
      <xdr:rowOff>120497</xdr:rowOff>
    </xdr:to>
    <xdr:cxnSp macro="">
      <xdr:nvCxnSpPr>
        <xdr:cNvPr id="749" name="直線コネクタ 748"/>
        <xdr:cNvCxnSpPr/>
      </xdr:nvCxnSpPr>
      <xdr:spPr>
        <a:xfrm flipV="1">
          <a:off x="19545300" y="6624625"/>
          <a:ext cx="889000" cy="1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203</xdr:rowOff>
    </xdr:from>
    <xdr:to>
      <xdr:col>29</xdr:col>
      <xdr:colOff>568325</xdr:colOff>
      <xdr:row>38</xdr:row>
      <xdr:rowOff>101803</xdr:rowOff>
    </xdr:to>
    <xdr:sp macro="" textlink="">
      <xdr:nvSpPr>
        <xdr:cNvPr id="750" name="フローチャート : 判断 749"/>
        <xdr:cNvSpPr/>
      </xdr:nvSpPr>
      <xdr:spPr>
        <a:xfrm>
          <a:off x="20383500" y="651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118330</xdr:rowOff>
    </xdr:from>
    <xdr:ext cx="378565" cy="259045"/>
    <xdr:sp macro="" textlink="">
      <xdr:nvSpPr>
        <xdr:cNvPr id="751" name="テキスト ボックス 750"/>
        <xdr:cNvSpPr txBox="1"/>
      </xdr:nvSpPr>
      <xdr:spPr>
        <a:xfrm>
          <a:off x="20245017" y="6290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82550</xdr:rowOff>
    </xdr:from>
    <xdr:to>
      <xdr:col>28</xdr:col>
      <xdr:colOff>314325</xdr:colOff>
      <xdr:row>38</xdr:row>
      <xdr:rowOff>120497</xdr:rowOff>
    </xdr:to>
    <xdr:cxnSp macro="">
      <xdr:nvCxnSpPr>
        <xdr:cNvPr id="752" name="直線コネクタ 751"/>
        <xdr:cNvCxnSpPr/>
      </xdr:nvCxnSpPr>
      <xdr:spPr>
        <a:xfrm>
          <a:off x="18656300" y="6597650"/>
          <a:ext cx="889000" cy="3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161595</xdr:rowOff>
    </xdr:from>
    <xdr:to>
      <xdr:col>28</xdr:col>
      <xdr:colOff>365125</xdr:colOff>
      <xdr:row>38</xdr:row>
      <xdr:rowOff>91745</xdr:rowOff>
    </xdr:to>
    <xdr:sp macro="" textlink="">
      <xdr:nvSpPr>
        <xdr:cNvPr id="753" name="フローチャート : 判断 752"/>
        <xdr:cNvSpPr/>
      </xdr:nvSpPr>
      <xdr:spPr>
        <a:xfrm>
          <a:off x="19494500" y="65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108272</xdr:rowOff>
    </xdr:from>
    <xdr:ext cx="378565" cy="259045"/>
    <xdr:sp macro="" textlink="">
      <xdr:nvSpPr>
        <xdr:cNvPr id="754" name="テキスト ボックス 753"/>
        <xdr:cNvSpPr txBox="1"/>
      </xdr:nvSpPr>
      <xdr:spPr>
        <a:xfrm>
          <a:off x="19356017" y="628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139192</xdr:rowOff>
    </xdr:from>
    <xdr:to>
      <xdr:col>27</xdr:col>
      <xdr:colOff>161925</xdr:colOff>
      <xdr:row>38</xdr:row>
      <xdr:rowOff>69342</xdr:rowOff>
    </xdr:to>
    <xdr:sp macro="" textlink="">
      <xdr:nvSpPr>
        <xdr:cNvPr id="755" name="フローチャート : 判断 754"/>
        <xdr:cNvSpPr/>
      </xdr:nvSpPr>
      <xdr:spPr>
        <a:xfrm>
          <a:off x="18605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85869</xdr:rowOff>
    </xdr:from>
    <xdr:ext cx="378565" cy="259045"/>
    <xdr:sp macro="" textlink="">
      <xdr:nvSpPr>
        <xdr:cNvPr id="756" name="テキスト ボックス 755"/>
        <xdr:cNvSpPr txBox="1"/>
      </xdr:nvSpPr>
      <xdr:spPr>
        <a:xfrm>
          <a:off x="18467017" y="625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2" name="円/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63"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4" name="円/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5" name="テキスト ボックス 764"/>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58725</xdr:rowOff>
    </xdr:from>
    <xdr:to>
      <xdr:col>29</xdr:col>
      <xdr:colOff>568325</xdr:colOff>
      <xdr:row>38</xdr:row>
      <xdr:rowOff>160325</xdr:rowOff>
    </xdr:to>
    <xdr:sp macro="" textlink="">
      <xdr:nvSpPr>
        <xdr:cNvPr id="766" name="円/楕円 765"/>
        <xdr:cNvSpPr/>
      </xdr:nvSpPr>
      <xdr:spPr>
        <a:xfrm>
          <a:off x="20383500" y="65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38</xdr:row>
      <xdr:rowOff>151452</xdr:rowOff>
    </xdr:from>
    <xdr:ext cx="313932" cy="259045"/>
    <xdr:sp macro="" textlink="">
      <xdr:nvSpPr>
        <xdr:cNvPr id="767" name="テキスト ボックス 766"/>
        <xdr:cNvSpPr txBox="1"/>
      </xdr:nvSpPr>
      <xdr:spPr>
        <a:xfrm>
          <a:off x="20277333" y="66665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69697</xdr:rowOff>
    </xdr:from>
    <xdr:to>
      <xdr:col>28</xdr:col>
      <xdr:colOff>365125</xdr:colOff>
      <xdr:row>38</xdr:row>
      <xdr:rowOff>171297</xdr:rowOff>
    </xdr:to>
    <xdr:sp macro="" textlink="">
      <xdr:nvSpPr>
        <xdr:cNvPr id="768" name="円/楕円 767"/>
        <xdr:cNvSpPr/>
      </xdr:nvSpPr>
      <xdr:spPr>
        <a:xfrm>
          <a:off x="19494500" y="658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38</xdr:row>
      <xdr:rowOff>162424</xdr:rowOff>
    </xdr:from>
    <xdr:ext cx="313932" cy="259045"/>
    <xdr:sp macro="" textlink="">
      <xdr:nvSpPr>
        <xdr:cNvPr id="769" name="テキスト ボックス 768"/>
        <xdr:cNvSpPr txBox="1"/>
      </xdr:nvSpPr>
      <xdr:spPr>
        <a:xfrm>
          <a:off x="19388333" y="66775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31750</xdr:rowOff>
    </xdr:from>
    <xdr:to>
      <xdr:col>27</xdr:col>
      <xdr:colOff>161925</xdr:colOff>
      <xdr:row>38</xdr:row>
      <xdr:rowOff>133350</xdr:rowOff>
    </xdr:to>
    <xdr:sp macro="" textlink="">
      <xdr:nvSpPr>
        <xdr:cNvPr id="770" name="円/楕円 769"/>
        <xdr:cNvSpPr/>
      </xdr:nvSpPr>
      <xdr:spPr>
        <a:xfrm>
          <a:off x="18605500" y="654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124477</xdr:rowOff>
    </xdr:from>
    <xdr:ext cx="378565" cy="259045"/>
    <xdr:sp macro="" textlink="">
      <xdr:nvSpPr>
        <xdr:cNvPr id="771" name="テキスト ボックス 770"/>
        <xdr:cNvSpPr txBox="1"/>
      </xdr:nvSpPr>
      <xdr:spPr>
        <a:xfrm>
          <a:off x="18467017" y="6639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4" name="フローチャート :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6" name="フローチャート :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7" name="テキスト ボックス 79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9" name="フローチャート :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0" name="テキスト ボックス 79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2" name="フローチャート :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3" name="テキスト ボックス 80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4" name="フローチャート :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5" name="テキスト ボックス 80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1" name="円/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3" name="円/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4" name="テキスト ボックス 81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5" name="円/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6" name="テキスト ボックス 81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7" name="円/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8" name="テキスト ボックス 81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9" name="円/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0" name="テキスト ボックス 81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民生費</a:t>
          </a:r>
          <a:r>
            <a:rPr kumimoji="1" lang="ja-JP" altLang="ja-JP" sz="1300">
              <a:solidFill>
                <a:schemeClr val="dk1"/>
              </a:solidFill>
              <a:effectLst/>
              <a:latin typeface="+mn-lt"/>
              <a:ea typeface="+mn-ea"/>
              <a:cs typeface="+mn-cs"/>
            </a:rPr>
            <a:t>及び</a:t>
          </a:r>
          <a:r>
            <a:rPr kumimoji="1" lang="ja-JP" altLang="en-US" sz="1300">
              <a:solidFill>
                <a:schemeClr val="dk1"/>
              </a:solidFill>
              <a:effectLst/>
              <a:latin typeface="+mn-lt"/>
              <a:ea typeface="+mn-ea"/>
              <a:cs typeface="+mn-cs"/>
            </a:rPr>
            <a:t>衛生費</a:t>
          </a:r>
          <a:r>
            <a:rPr kumimoji="1" lang="ja-JP" altLang="ja-JP" sz="1300">
              <a:solidFill>
                <a:schemeClr val="dk1"/>
              </a:solidFill>
              <a:effectLst/>
              <a:latin typeface="+mn-lt"/>
              <a:ea typeface="+mn-ea"/>
              <a:cs typeface="+mn-cs"/>
            </a:rPr>
            <a:t>について、それぞれ住民一人当たり</a:t>
          </a:r>
          <a:r>
            <a:rPr kumimoji="1" lang="en-US" altLang="ja-JP" sz="1300">
              <a:solidFill>
                <a:schemeClr val="dk1"/>
              </a:solidFill>
              <a:effectLst/>
              <a:latin typeface="+mn-lt"/>
              <a:ea typeface="+mn-ea"/>
              <a:cs typeface="+mn-cs"/>
            </a:rPr>
            <a:t>167,698</a:t>
          </a:r>
          <a:r>
            <a:rPr kumimoji="1" lang="ja-JP" altLang="ja-JP" sz="1300">
              <a:solidFill>
                <a:schemeClr val="dk1"/>
              </a:solidFill>
              <a:effectLst/>
              <a:latin typeface="+mn-lt"/>
              <a:ea typeface="+mn-ea"/>
              <a:cs typeface="+mn-cs"/>
            </a:rPr>
            <a:t>円、</a:t>
          </a:r>
          <a:r>
            <a:rPr kumimoji="1" lang="en-US" altLang="ja-JP" sz="1300">
              <a:solidFill>
                <a:schemeClr val="dk1"/>
              </a:solidFill>
              <a:effectLst/>
              <a:latin typeface="+mn-lt"/>
              <a:ea typeface="+mn-ea"/>
              <a:cs typeface="+mn-cs"/>
            </a:rPr>
            <a:t>30,765</a:t>
          </a:r>
          <a:r>
            <a:rPr kumimoji="1" lang="ja-JP" altLang="ja-JP" sz="1300">
              <a:solidFill>
                <a:schemeClr val="dk1"/>
              </a:solidFill>
              <a:effectLst/>
              <a:latin typeface="+mn-lt"/>
              <a:ea typeface="+mn-ea"/>
              <a:cs typeface="+mn-cs"/>
            </a:rPr>
            <a:t>円となっており、類似団体内平均と比較して一人当たりコストが高い状況となって</a:t>
          </a:r>
          <a:r>
            <a:rPr kumimoji="1" lang="ja-JP" altLang="en-US" sz="1300">
              <a:solidFill>
                <a:schemeClr val="dk1"/>
              </a:solidFill>
              <a:effectLst/>
              <a:latin typeface="+mn-lt"/>
              <a:ea typeface="+mn-ea"/>
              <a:cs typeface="+mn-cs"/>
            </a:rPr>
            <a:t>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民生費については、年々増加傾向にあり、性質別歳出決算分析表でも示したとおり、扶助費及び繰出金などの社会保障関係経費の増加が影響している。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衛生費については、平成</a:t>
          </a:r>
          <a:r>
            <a:rPr kumimoji="1" lang="en-US" altLang="ja-JP" sz="1300">
              <a:solidFill>
                <a:schemeClr val="dk1"/>
              </a:solidFill>
              <a:effectLst/>
              <a:latin typeface="+mn-lt"/>
              <a:ea typeface="+mn-ea"/>
              <a:cs typeface="+mn-cs"/>
            </a:rPr>
            <a:t>26</a:t>
          </a:r>
          <a:r>
            <a:rPr kumimoji="1" lang="ja-JP" altLang="en-US" sz="1300">
              <a:solidFill>
                <a:schemeClr val="dk1"/>
              </a:solidFill>
              <a:effectLst/>
              <a:latin typeface="+mn-lt"/>
              <a:ea typeface="+mn-ea"/>
              <a:cs typeface="+mn-cs"/>
            </a:rPr>
            <a:t>年度まではほぼ横ばい傾向にあったが、平成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年度で増加した。これは、主に清掃工場の設備更新、改修工事などによるものである。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今後、循環型施設の整備が予定されており、さらに増加することが見込まれる。</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東京都町田市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実質収支比率は黒字で推移しているが、直近５年間のうち、平成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年度と平成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年度は積立金取崩額が積立金を大きく上回ったことにより実質単年度収支で赤字となっている。一方、平成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年度においては、積立金が大きく伸びたことにより、高い水準となった。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東京都町田市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一般会計、特別会計ともに黒字での推移が続いている。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しかし、今後は高齢社会への進展による、国民健康保険、介護保険、後期高齢者医療事業の各会計への影響が見込まれる。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特別会計についても、一般会計に準じた予算執行を図るとともに、独立採算性の原則のもと、経済情勢の推移に十分留意し、中・長期の収支を見通した上で、積極的な財源確保と合理的かつ効率的な事業運営と経営基盤の強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147811172</v>
      </c>
      <c r="BO4" s="349"/>
      <c r="BP4" s="349"/>
      <c r="BQ4" s="349"/>
      <c r="BR4" s="349"/>
      <c r="BS4" s="349"/>
      <c r="BT4" s="349"/>
      <c r="BU4" s="350"/>
      <c r="BV4" s="348">
        <v>143759659</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6</v>
      </c>
      <c r="CU4" s="355"/>
      <c r="CV4" s="355"/>
      <c r="CW4" s="355"/>
      <c r="CX4" s="355"/>
      <c r="CY4" s="355"/>
      <c r="CZ4" s="355"/>
      <c r="DA4" s="356"/>
      <c r="DB4" s="354">
        <v>5.6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142853477</v>
      </c>
      <c r="BO5" s="386"/>
      <c r="BP5" s="386"/>
      <c r="BQ5" s="386"/>
      <c r="BR5" s="386"/>
      <c r="BS5" s="386"/>
      <c r="BT5" s="386"/>
      <c r="BU5" s="387"/>
      <c r="BV5" s="385">
        <v>139361513</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90.3</v>
      </c>
      <c r="CU5" s="383"/>
      <c r="CV5" s="383"/>
      <c r="CW5" s="383"/>
      <c r="CX5" s="383"/>
      <c r="CY5" s="383"/>
      <c r="CZ5" s="383"/>
      <c r="DA5" s="384"/>
      <c r="DB5" s="382">
        <v>92.9</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4957695</v>
      </c>
      <c r="BO6" s="386"/>
      <c r="BP6" s="386"/>
      <c r="BQ6" s="386"/>
      <c r="BR6" s="386"/>
      <c r="BS6" s="386"/>
      <c r="BT6" s="386"/>
      <c r="BU6" s="387"/>
      <c r="BV6" s="385">
        <v>4398146</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92.6</v>
      </c>
      <c r="CU6" s="423"/>
      <c r="CV6" s="423"/>
      <c r="CW6" s="423"/>
      <c r="CX6" s="423"/>
      <c r="CY6" s="423"/>
      <c r="CZ6" s="423"/>
      <c r="DA6" s="424"/>
      <c r="DB6" s="422">
        <v>97.2</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376379</v>
      </c>
      <c r="BO7" s="386"/>
      <c r="BP7" s="386"/>
      <c r="BQ7" s="386"/>
      <c r="BR7" s="386"/>
      <c r="BS7" s="386"/>
      <c r="BT7" s="386"/>
      <c r="BU7" s="387"/>
      <c r="BV7" s="385">
        <v>134039</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76655268</v>
      </c>
      <c r="CU7" s="386"/>
      <c r="CV7" s="386"/>
      <c r="CW7" s="386"/>
      <c r="CX7" s="386"/>
      <c r="CY7" s="386"/>
      <c r="CZ7" s="386"/>
      <c r="DA7" s="387"/>
      <c r="DB7" s="385">
        <v>75860314</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4581316</v>
      </c>
      <c r="BO8" s="386"/>
      <c r="BP8" s="386"/>
      <c r="BQ8" s="386"/>
      <c r="BR8" s="386"/>
      <c r="BS8" s="386"/>
      <c r="BT8" s="386"/>
      <c r="BU8" s="387"/>
      <c r="BV8" s="385">
        <v>4264107</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0.97</v>
      </c>
      <c r="CU8" s="426"/>
      <c r="CV8" s="426"/>
      <c r="CW8" s="426"/>
      <c r="CX8" s="426"/>
      <c r="CY8" s="426"/>
      <c r="CZ8" s="426"/>
      <c r="DA8" s="427"/>
      <c r="DB8" s="425">
        <v>0.97</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432348</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317209</v>
      </c>
      <c r="BO9" s="386"/>
      <c r="BP9" s="386"/>
      <c r="BQ9" s="386"/>
      <c r="BR9" s="386"/>
      <c r="BS9" s="386"/>
      <c r="BT9" s="386"/>
      <c r="BU9" s="387"/>
      <c r="BV9" s="385">
        <v>93644</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6.3</v>
      </c>
      <c r="CU9" s="383"/>
      <c r="CV9" s="383"/>
      <c r="CW9" s="383"/>
      <c r="CX9" s="383"/>
      <c r="CY9" s="383"/>
      <c r="CZ9" s="383"/>
      <c r="DA9" s="384"/>
      <c r="DB9" s="382">
        <v>6.6</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427016</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4812953</v>
      </c>
      <c r="BO10" s="386"/>
      <c r="BP10" s="386"/>
      <c r="BQ10" s="386"/>
      <c r="BR10" s="386"/>
      <c r="BS10" s="386"/>
      <c r="BT10" s="386"/>
      <c r="BU10" s="387"/>
      <c r="BV10" s="385">
        <v>2976052</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426937</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3457419</v>
      </c>
      <c r="BO12" s="386"/>
      <c r="BP12" s="386"/>
      <c r="BQ12" s="386"/>
      <c r="BR12" s="386"/>
      <c r="BS12" s="386"/>
      <c r="BT12" s="386"/>
      <c r="BU12" s="387"/>
      <c r="BV12" s="385">
        <v>3999743</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421793</v>
      </c>
      <c r="S13" s="467"/>
      <c r="T13" s="467"/>
      <c r="U13" s="467"/>
      <c r="V13" s="468"/>
      <c r="W13" s="401" t="s">
        <v>123</v>
      </c>
      <c r="X13" s="402"/>
      <c r="Y13" s="402"/>
      <c r="Z13" s="402"/>
      <c r="AA13" s="402"/>
      <c r="AB13" s="392"/>
      <c r="AC13" s="436">
        <v>1331</v>
      </c>
      <c r="AD13" s="437"/>
      <c r="AE13" s="437"/>
      <c r="AF13" s="437"/>
      <c r="AG13" s="476"/>
      <c r="AH13" s="436">
        <v>1638</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1672743</v>
      </c>
      <c r="BO13" s="386"/>
      <c r="BP13" s="386"/>
      <c r="BQ13" s="386"/>
      <c r="BR13" s="386"/>
      <c r="BS13" s="386"/>
      <c r="BT13" s="386"/>
      <c r="BU13" s="387"/>
      <c r="BV13" s="385">
        <v>-930047</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-1.7</v>
      </c>
      <c r="CU13" s="383"/>
      <c r="CV13" s="383"/>
      <c r="CW13" s="383"/>
      <c r="CX13" s="383"/>
      <c r="CY13" s="383"/>
      <c r="CZ13" s="383"/>
      <c r="DA13" s="384"/>
      <c r="DB13" s="382">
        <v>-2</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426648</v>
      </c>
      <c r="S14" s="467"/>
      <c r="T14" s="467"/>
      <c r="U14" s="467"/>
      <c r="V14" s="468"/>
      <c r="W14" s="375"/>
      <c r="X14" s="376"/>
      <c r="Y14" s="376"/>
      <c r="Z14" s="376"/>
      <c r="AA14" s="376"/>
      <c r="AB14" s="365"/>
      <c r="AC14" s="469">
        <v>0.8</v>
      </c>
      <c r="AD14" s="470"/>
      <c r="AE14" s="470"/>
      <c r="AF14" s="470"/>
      <c r="AG14" s="471"/>
      <c r="AH14" s="469">
        <v>0.9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121</v>
      </c>
      <c r="CU14" s="481"/>
      <c r="CV14" s="481"/>
      <c r="CW14" s="481"/>
      <c r="CX14" s="481"/>
      <c r="CY14" s="481"/>
      <c r="CZ14" s="481"/>
      <c r="DA14" s="482"/>
      <c r="DB14" s="480" t="s">
        <v>121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421746</v>
      </c>
      <c r="S15" s="467"/>
      <c r="T15" s="467"/>
      <c r="U15" s="467"/>
      <c r="V15" s="468"/>
      <c r="W15" s="401" t="s">
        <v>130</v>
      </c>
      <c r="X15" s="402"/>
      <c r="Y15" s="402"/>
      <c r="Z15" s="402"/>
      <c r="AA15" s="402"/>
      <c r="AB15" s="392"/>
      <c r="AC15" s="436">
        <v>31698</v>
      </c>
      <c r="AD15" s="437"/>
      <c r="AE15" s="437"/>
      <c r="AF15" s="437"/>
      <c r="AG15" s="476"/>
      <c r="AH15" s="436">
        <v>38150</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57139362</v>
      </c>
      <c r="BO15" s="349"/>
      <c r="BP15" s="349"/>
      <c r="BQ15" s="349"/>
      <c r="BR15" s="349"/>
      <c r="BS15" s="349"/>
      <c r="BT15" s="349"/>
      <c r="BU15" s="350"/>
      <c r="BV15" s="348">
        <v>53994437</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19.2</v>
      </c>
      <c r="AD16" s="470"/>
      <c r="AE16" s="470"/>
      <c r="AF16" s="470"/>
      <c r="AG16" s="471"/>
      <c r="AH16" s="469">
        <v>20.5</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58152426</v>
      </c>
      <c r="BO16" s="386"/>
      <c r="BP16" s="386"/>
      <c r="BQ16" s="386"/>
      <c r="BR16" s="386"/>
      <c r="BS16" s="386"/>
      <c r="BT16" s="386"/>
      <c r="BU16" s="387"/>
      <c r="BV16" s="385">
        <v>55396625</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132201</v>
      </c>
      <c r="AD17" s="437"/>
      <c r="AE17" s="437"/>
      <c r="AF17" s="437"/>
      <c r="AG17" s="476"/>
      <c r="AH17" s="436">
        <v>139655</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73639973</v>
      </c>
      <c r="BO17" s="386"/>
      <c r="BP17" s="386"/>
      <c r="BQ17" s="386"/>
      <c r="BR17" s="386"/>
      <c r="BS17" s="386"/>
      <c r="BT17" s="386"/>
      <c r="BU17" s="387"/>
      <c r="BV17" s="385">
        <v>70468234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71.8</v>
      </c>
      <c r="M18" s="498"/>
      <c r="N18" s="498"/>
      <c r="O18" s="498"/>
      <c r="P18" s="498"/>
      <c r="Q18" s="498"/>
      <c r="R18" s="499"/>
      <c r="S18" s="499"/>
      <c r="T18" s="499"/>
      <c r="U18" s="499"/>
      <c r="V18" s="500"/>
      <c r="W18" s="403"/>
      <c r="X18" s="404"/>
      <c r="Y18" s="404"/>
      <c r="Z18" s="404"/>
      <c r="AA18" s="404"/>
      <c r="AB18" s="395"/>
      <c r="AC18" s="501">
        <v>80</v>
      </c>
      <c r="AD18" s="502"/>
      <c r="AE18" s="502"/>
      <c r="AF18" s="502"/>
      <c r="AG18" s="503"/>
      <c r="AH18" s="501">
        <v>75.099999999999994</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71897962</v>
      </c>
      <c r="BO18" s="386"/>
      <c r="BP18" s="386"/>
      <c r="BQ18" s="386"/>
      <c r="BR18" s="386"/>
      <c r="BS18" s="386"/>
      <c r="BT18" s="386"/>
      <c r="BU18" s="387"/>
      <c r="BV18" s="385">
        <v>71623048</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6022</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94944652</v>
      </c>
      <c r="BO19" s="386"/>
      <c r="BP19" s="386"/>
      <c r="BQ19" s="386"/>
      <c r="BR19" s="386"/>
      <c r="BS19" s="386"/>
      <c r="BT19" s="386"/>
      <c r="BU19" s="387"/>
      <c r="BV19" s="385">
        <v>91520952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186711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75007656</v>
      </c>
      <c r="BO23" s="386"/>
      <c r="BP23" s="386"/>
      <c r="BQ23" s="386"/>
      <c r="BR23" s="386"/>
      <c r="BS23" s="386"/>
      <c r="BT23" s="386"/>
      <c r="BU23" s="387"/>
      <c r="BV23" s="385">
        <v>73588948</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10600</v>
      </c>
      <c r="R24" s="437"/>
      <c r="S24" s="437"/>
      <c r="T24" s="437"/>
      <c r="U24" s="437"/>
      <c r="V24" s="476"/>
      <c r="W24" s="531"/>
      <c r="X24" s="519"/>
      <c r="Y24" s="520"/>
      <c r="Z24" s="435" t="s">
        <v>154</v>
      </c>
      <c r="AA24" s="415"/>
      <c r="AB24" s="415"/>
      <c r="AC24" s="415"/>
      <c r="AD24" s="415"/>
      <c r="AE24" s="415"/>
      <c r="AF24" s="415"/>
      <c r="AG24" s="416"/>
      <c r="AH24" s="436">
        <v>2078</v>
      </c>
      <c r="AI24" s="437"/>
      <c r="AJ24" s="437"/>
      <c r="AK24" s="437"/>
      <c r="AL24" s="476"/>
      <c r="AM24" s="436">
        <v>6543622</v>
      </c>
      <c r="AN24" s="437"/>
      <c r="AO24" s="437"/>
      <c r="AP24" s="437"/>
      <c r="AQ24" s="437"/>
      <c r="AR24" s="476"/>
      <c r="AS24" s="436">
        <v>3149</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46890777</v>
      </c>
      <c r="BO24" s="386"/>
      <c r="BP24" s="386"/>
      <c r="BQ24" s="386"/>
      <c r="BR24" s="386"/>
      <c r="BS24" s="386"/>
      <c r="BT24" s="386"/>
      <c r="BU24" s="387"/>
      <c r="BV24" s="385">
        <v>45154763</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2</v>
      </c>
      <c r="M25" s="437"/>
      <c r="N25" s="437"/>
      <c r="O25" s="437"/>
      <c r="P25" s="476"/>
      <c r="Q25" s="436">
        <v>9000</v>
      </c>
      <c r="R25" s="437"/>
      <c r="S25" s="437"/>
      <c r="T25" s="437"/>
      <c r="U25" s="437"/>
      <c r="V25" s="476"/>
      <c r="W25" s="531"/>
      <c r="X25" s="519"/>
      <c r="Y25" s="520"/>
      <c r="Z25" s="435" t="s">
        <v>157</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12915282</v>
      </c>
      <c r="BO25" s="349"/>
      <c r="BP25" s="349"/>
      <c r="BQ25" s="349"/>
      <c r="BR25" s="349"/>
      <c r="BS25" s="349"/>
      <c r="BT25" s="349"/>
      <c r="BU25" s="350"/>
      <c r="BV25" s="348">
        <v>13336632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8200</v>
      </c>
      <c r="R26" s="437"/>
      <c r="S26" s="437"/>
      <c r="T26" s="437"/>
      <c r="U26" s="437"/>
      <c r="V26" s="476"/>
      <c r="W26" s="531"/>
      <c r="X26" s="519"/>
      <c r="Y26" s="520"/>
      <c r="Z26" s="435" t="s">
        <v>160</v>
      </c>
      <c r="AA26" s="541"/>
      <c r="AB26" s="541"/>
      <c r="AC26" s="541"/>
      <c r="AD26" s="541"/>
      <c r="AE26" s="541"/>
      <c r="AF26" s="541"/>
      <c r="AG26" s="542"/>
      <c r="AH26" s="436">
        <v>235</v>
      </c>
      <c r="AI26" s="437"/>
      <c r="AJ26" s="437"/>
      <c r="AK26" s="437"/>
      <c r="AL26" s="476"/>
      <c r="AM26" s="436">
        <v>803230</v>
      </c>
      <c r="AN26" s="437"/>
      <c r="AO26" s="437"/>
      <c r="AP26" s="437"/>
      <c r="AQ26" s="437"/>
      <c r="AR26" s="476"/>
      <c r="AS26" s="436">
        <v>3418</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v>40000</v>
      </c>
      <c r="BO26" s="386"/>
      <c r="BP26" s="386"/>
      <c r="BQ26" s="386"/>
      <c r="BR26" s="386"/>
      <c r="BS26" s="386"/>
      <c r="BT26" s="386"/>
      <c r="BU26" s="387"/>
      <c r="BV26" s="385">
        <v>20000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6400</v>
      </c>
      <c r="R27" s="437"/>
      <c r="S27" s="437"/>
      <c r="T27" s="437"/>
      <c r="U27" s="437"/>
      <c r="V27" s="476"/>
      <c r="W27" s="531"/>
      <c r="X27" s="519"/>
      <c r="Y27" s="520"/>
      <c r="Z27" s="435" t="s">
        <v>163</v>
      </c>
      <c r="AA27" s="415"/>
      <c r="AB27" s="415"/>
      <c r="AC27" s="415"/>
      <c r="AD27" s="415"/>
      <c r="AE27" s="415"/>
      <c r="AF27" s="415"/>
      <c r="AG27" s="416"/>
      <c r="AH27" s="436">
        <v>5</v>
      </c>
      <c r="AI27" s="437"/>
      <c r="AJ27" s="437"/>
      <c r="AK27" s="437"/>
      <c r="AL27" s="476"/>
      <c r="AM27" s="436">
        <v>21628</v>
      </c>
      <c r="AN27" s="437"/>
      <c r="AO27" s="437"/>
      <c r="AP27" s="437"/>
      <c r="AQ27" s="437"/>
      <c r="AR27" s="476"/>
      <c r="AS27" s="436">
        <v>4326</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v>3000000</v>
      </c>
      <c r="BO27" s="555"/>
      <c r="BP27" s="555"/>
      <c r="BQ27" s="555"/>
      <c r="BR27" s="555"/>
      <c r="BS27" s="555"/>
      <c r="BT27" s="555"/>
      <c r="BU27" s="556"/>
      <c r="BV27" s="554">
        <v>3000000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5800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6719996</v>
      </c>
      <c r="BO28" s="349"/>
      <c r="BP28" s="349"/>
      <c r="BQ28" s="349"/>
      <c r="BR28" s="349"/>
      <c r="BS28" s="349"/>
      <c r="BT28" s="349"/>
      <c r="BU28" s="350"/>
      <c r="BV28" s="348">
        <v>5364462</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34</v>
      </c>
      <c r="M29" s="437"/>
      <c r="N29" s="437"/>
      <c r="O29" s="437"/>
      <c r="P29" s="476"/>
      <c r="Q29" s="436">
        <v>5500</v>
      </c>
      <c r="R29" s="437"/>
      <c r="S29" s="437"/>
      <c r="T29" s="437"/>
      <c r="U29" s="437"/>
      <c r="V29" s="476"/>
      <c r="W29" s="532"/>
      <c r="X29" s="533"/>
      <c r="Y29" s="534"/>
      <c r="Z29" s="435" t="s">
        <v>170</v>
      </c>
      <c r="AA29" s="415"/>
      <c r="AB29" s="415"/>
      <c r="AC29" s="415"/>
      <c r="AD29" s="415"/>
      <c r="AE29" s="415"/>
      <c r="AF29" s="415"/>
      <c r="AG29" s="416"/>
      <c r="AH29" s="436">
        <v>2083</v>
      </c>
      <c r="AI29" s="437"/>
      <c r="AJ29" s="437"/>
      <c r="AK29" s="437"/>
      <c r="AL29" s="476"/>
      <c r="AM29" s="436">
        <v>6565250</v>
      </c>
      <c r="AN29" s="437"/>
      <c r="AO29" s="437"/>
      <c r="AP29" s="437"/>
      <c r="AQ29" s="437"/>
      <c r="AR29" s="476"/>
      <c r="AS29" s="436">
        <v>3152</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t="s">
        <v>121</v>
      </c>
      <c r="BO29" s="386"/>
      <c r="BP29" s="386"/>
      <c r="BQ29" s="386"/>
      <c r="BR29" s="386"/>
      <c r="BS29" s="386"/>
      <c r="BT29" s="386"/>
      <c r="BU29" s="387"/>
      <c r="BV29" s="385" t="s">
        <v>121</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100.9</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5268680</v>
      </c>
      <c r="BO30" s="555"/>
      <c r="BP30" s="555"/>
      <c r="BQ30" s="555"/>
      <c r="BR30" s="555"/>
      <c r="BS30" s="555"/>
      <c r="BT30" s="555"/>
      <c r="BU30" s="556"/>
      <c r="BV30" s="554">
        <v>4648347</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町田市国民健康保険事業会計</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IF('各会計、関係団体の財政状況及び健全化判断比率'!B31="","",'各会計、関係団体の財政状況及び健全化判断比率'!B31)</f>
        <v>町田市病院事業会計</v>
      </c>
      <c r="AP34" s="567"/>
      <c r="AQ34" s="567"/>
      <c r="AR34" s="567"/>
      <c r="AS34" s="567"/>
      <c r="AT34" s="567"/>
      <c r="AU34" s="567"/>
      <c r="AV34" s="567"/>
      <c r="AW34" s="567"/>
      <c r="AX34" s="567"/>
      <c r="AY34" s="567"/>
      <c r="AZ34" s="567"/>
      <c r="BA34" s="567"/>
      <c r="BB34" s="567"/>
      <c r="BC34" s="567"/>
      <c r="BD34" s="165"/>
      <c r="BE34" s="566">
        <f>IF(BG34="","",MAX(C34:D43,U34:V43,AM34:AN43)+1)</f>
        <v>6</v>
      </c>
      <c r="BF34" s="566"/>
      <c r="BG34" s="567" t="str">
        <f>IF('各会計、関係団体の財政状況及び健全化判断比率'!B32="","",'各会計、関係団体の財政状況及び健全化判断比率'!B32)</f>
        <v>町田市下水道事業会計</v>
      </c>
      <c r="BH34" s="567"/>
      <c r="BI34" s="567"/>
      <c r="BJ34" s="567"/>
      <c r="BK34" s="567"/>
      <c r="BL34" s="567"/>
      <c r="BM34" s="567"/>
      <c r="BN34" s="567"/>
      <c r="BO34" s="567"/>
      <c r="BP34" s="567"/>
      <c r="BQ34" s="567"/>
      <c r="BR34" s="567"/>
      <c r="BS34" s="567"/>
      <c r="BT34" s="567"/>
      <c r="BU34" s="567"/>
      <c r="BV34" s="165"/>
      <c r="BW34" s="566">
        <f>IF(BY34="","",MAX(C34:D43,U34:V43,AM34:AN43,BE34:BF43)+1)</f>
        <v>7</v>
      </c>
      <c r="BX34" s="566"/>
      <c r="BY34" s="567" t="str">
        <f>IF('各会計、関係団体の財政状況及び健全化判断比率'!B68="","",'各会計、関係団体の財政状況及び健全化判断比率'!B68)</f>
        <v>東京都後期高齢者医療広域連合（一般会計）</v>
      </c>
      <c r="BZ34" s="567"/>
      <c r="CA34" s="567"/>
      <c r="CB34" s="567"/>
      <c r="CC34" s="567"/>
      <c r="CD34" s="567"/>
      <c r="CE34" s="567"/>
      <c r="CF34" s="567"/>
      <c r="CG34" s="567"/>
      <c r="CH34" s="567"/>
      <c r="CI34" s="567"/>
      <c r="CJ34" s="567"/>
      <c r="CK34" s="567"/>
      <c r="CL34" s="567"/>
      <c r="CM34" s="567"/>
      <c r="CN34" s="165"/>
      <c r="CO34" s="566">
        <f>IF(CQ34="","",MAX(C34:D43,U34:V43,AM34:AN43,BE34:BF43,BW34:BX43)+1)</f>
        <v>16</v>
      </c>
      <c r="CP34" s="566"/>
      <c r="CQ34" s="567" t="str">
        <f>IF('各会計、関係団体の財政状況及び健全化判断比率'!BS7="","",'各会計、関係団体の財政状況及び健全化判断比率'!BS7)</f>
        <v>町田市土地開発公社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町田市介護保険事業会計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8</v>
      </c>
      <c r="BX35" s="566"/>
      <c r="BY35" s="567" t="str">
        <f>IF('各会計、関係団体の財政状況及び健全化判断比率'!B69="","",'各会計、関係団体の財政状況及び健全化判断比率'!B69)</f>
        <v>東京都後期高齢者医療広域連合
（後期高齢者医療特別会計）</v>
      </c>
      <c r="BZ35" s="567"/>
      <c r="CA35" s="567"/>
      <c r="CB35" s="567"/>
      <c r="CC35" s="567"/>
      <c r="CD35" s="567"/>
      <c r="CE35" s="567"/>
      <c r="CF35" s="567"/>
      <c r="CG35" s="567"/>
      <c r="CH35" s="567"/>
      <c r="CI35" s="567"/>
      <c r="CJ35" s="567"/>
      <c r="CK35" s="567"/>
      <c r="CL35" s="567"/>
      <c r="CM35" s="567"/>
      <c r="CN35" s="165"/>
      <c r="CO35" s="566">
        <f t="shared" ref="CO35:CO43" si="3">IF(CQ35="","",CO34+1)</f>
        <v>17</v>
      </c>
      <c r="CP35" s="566"/>
      <c r="CQ35" s="567" t="str">
        <f>IF('各会計、関係団体の財政状況及び健全化判断比率'!BS8="","",'各会計、関係団体の財政状況及び健全化判断比率'!BS8)</f>
        <v>町田まちづくり公社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町田市後期高齢者医療事業会計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9</v>
      </c>
      <c r="BX36" s="566"/>
      <c r="BY36" s="567" t="str">
        <f>IF('各会計、関係団体の財政状況及び健全化判断比率'!B70="","",'各会計、関係団体の財政状況及び健全化判断比率'!B70)</f>
        <v>東京たま広域資源循環組合</v>
      </c>
      <c r="BZ36" s="567"/>
      <c r="CA36" s="567"/>
      <c r="CB36" s="567"/>
      <c r="CC36" s="567"/>
      <c r="CD36" s="567"/>
      <c r="CE36" s="567"/>
      <c r="CF36" s="567"/>
      <c r="CG36" s="567"/>
      <c r="CH36" s="567"/>
      <c r="CI36" s="567"/>
      <c r="CJ36" s="567"/>
      <c r="CK36" s="567"/>
      <c r="CL36" s="567"/>
      <c r="CM36" s="567"/>
      <c r="CN36" s="165"/>
      <c r="CO36" s="566">
        <f t="shared" si="3"/>
        <v>18</v>
      </c>
      <c r="CP36" s="566"/>
      <c r="CQ36" s="567" t="str">
        <f>IF('各会計、関係団体の財政状況及び健全化判断比率'!BS9="","",'各会計、関係団体の財政状況及び健全化判断比率'!BS9)</f>
        <v>町田市勤労者福祉サービスセンター</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10</v>
      </c>
      <c r="BX37" s="566"/>
      <c r="BY37" s="567" t="str">
        <f>IF('各会計、関係団体の財政状況及び健全化判断比率'!B71="","",'各会計、関係団体の財政状況及び健全化判断比率'!B71)</f>
        <v>多摩ニュータウン環境組合</v>
      </c>
      <c r="BZ37" s="567"/>
      <c r="CA37" s="567"/>
      <c r="CB37" s="567"/>
      <c r="CC37" s="567"/>
      <c r="CD37" s="567"/>
      <c r="CE37" s="567"/>
      <c r="CF37" s="567"/>
      <c r="CG37" s="567"/>
      <c r="CH37" s="567"/>
      <c r="CI37" s="567"/>
      <c r="CJ37" s="567"/>
      <c r="CK37" s="567"/>
      <c r="CL37" s="567"/>
      <c r="CM37" s="567"/>
      <c r="CN37" s="165"/>
      <c r="CO37" s="566">
        <f t="shared" si="3"/>
        <v>19</v>
      </c>
      <c r="CP37" s="566"/>
      <c r="CQ37" s="567" t="str">
        <f>IF('各会計、関係団体の財政状況及び健全化判断比率'!BS10="","",'各会計、関係団体の財政状況及び健全化判断比率'!BS10)</f>
        <v>エルム・スリー管理</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11</v>
      </c>
      <c r="BX38" s="566"/>
      <c r="BY38" s="567" t="str">
        <f>IF('各会計、関係団体の財政状況及び健全化判断比率'!B72="","",'各会計、関係団体の財政状況及び健全化判断比率'!B72)</f>
        <v>南多摩斎場組合</v>
      </c>
      <c r="BZ38" s="567"/>
      <c r="CA38" s="567"/>
      <c r="CB38" s="567"/>
      <c r="CC38" s="567"/>
      <c r="CD38" s="567"/>
      <c r="CE38" s="567"/>
      <c r="CF38" s="567"/>
      <c r="CG38" s="567"/>
      <c r="CH38" s="567"/>
      <c r="CI38" s="567"/>
      <c r="CJ38" s="567"/>
      <c r="CK38" s="567"/>
      <c r="CL38" s="567"/>
      <c r="CM38" s="567"/>
      <c r="CN38" s="165"/>
      <c r="CO38" s="566">
        <f t="shared" si="3"/>
        <v>20</v>
      </c>
      <c r="CP38" s="566"/>
      <c r="CQ38" s="567" t="str">
        <f>IF('各会計、関係団体の財政状況及び健全化判断比率'!BS11="","",'各会計、関係団体の財政状況及び健全化判断比率'!BS11)</f>
        <v>町田センタービル</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12</v>
      </c>
      <c r="BX39" s="566"/>
      <c r="BY39" s="567" t="str">
        <f>IF('各会計、関係団体の財政状況及び健全化判断比率'!B73="","",'各会計、関係団体の財政状況及び健全化判断比率'!B73)</f>
        <v>東京市町村総合事務組合（一般会計）</v>
      </c>
      <c r="BZ39" s="567"/>
      <c r="CA39" s="567"/>
      <c r="CB39" s="567"/>
      <c r="CC39" s="567"/>
      <c r="CD39" s="567"/>
      <c r="CE39" s="567"/>
      <c r="CF39" s="567"/>
      <c r="CG39" s="567"/>
      <c r="CH39" s="567"/>
      <c r="CI39" s="567"/>
      <c r="CJ39" s="567"/>
      <c r="CK39" s="567"/>
      <c r="CL39" s="567"/>
      <c r="CM39" s="567"/>
      <c r="CN39" s="165"/>
      <c r="CO39" s="566">
        <f t="shared" si="3"/>
        <v>21</v>
      </c>
      <c r="CP39" s="566"/>
      <c r="CQ39" s="567" t="str">
        <f>IF('各会計、関係団体の財政状況及び健全化判断比率'!BS12="","",'各会計、関係団体の財政状況及び健全化判断比率'!BS12)</f>
        <v>町田市文化・国際交流財団</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13</v>
      </c>
      <c r="BX40" s="566"/>
      <c r="BY40" s="567" t="str">
        <f>IF('各会計、関係団体の財政状況及び健全化判断比率'!B74="","",'各会計、関係団体の財政状況及び健全化判断比率'!B74)</f>
        <v>東京市町村総合事務組合（東京都市町村民交通災害共済事業特別会計）</v>
      </c>
      <c r="BZ40" s="567"/>
      <c r="CA40" s="567"/>
      <c r="CB40" s="567"/>
      <c r="CC40" s="567"/>
      <c r="CD40" s="567"/>
      <c r="CE40" s="567"/>
      <c r="CF40" s="567"/>
      <c r="CG40" s="567"/>
      <c r="CH40" s="567"/>
      <c r="CI40" s="567"/>
      <c r="CJ40" s="567"/>
      <c r="CK40" s="567"/>
      <c r="CL40" s="567"/>
      <c r="CM40" s="567"/>
      <c r="CN40" s="165"/>
      <c r="CO40" s="566">
        <f t="shared" si="3"/>
        <v>22</v>
      </c>
      <c r="CP40" s="566"/>
      <c r="CQ40" s="567" t="str">
        <f>IF('各会計、関係団体の財政状況及び健全化判断比率'!BS13="","",'各会計、関係団体の財政状況及び健全化判断比率'!BS13)</f>
        <v>町田市観光コンベンション協会</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14</v>
      </c>
      <c r="BX41" s="566"/>
      <c r="BY41" s="567" t="str">
        <f>IF('各会計、関係団体の財政状況及び健全化判断比率'!B75="","",'各会計、関係団体の財政状況及び健全化判断比率'!B75)</f>
        <v>東京都十一市競輪事業組合</v>
      </c>
      <c r="BZ41" s="567"/>
      <c r="CA41" s="567"/>
      <c r="CB41" s="567"/>
      <c r="CC41" s="567"/>
      <c r="CD41" s="567"/>
      <c r="CE41" s="567"/>
      <c r="CF41" s="567"/>
      <c r="CG41" s="567"/>
      <c r="CH41" s="567"/>
      <c r="CI41" s="567"/>
      <c r="CJ41" s="567"/>
      <c r="CK41" s="567"/>
      <c r="CL41" s="567"/>
      <c r="CM41" s="567"/>
      <c r="CN41" s="165"/>
      <c r="CO41" s="566">
        <f t="shared" si="3"/>
        <v>23</v>
      </c>
      <c r="CP41" s="566"/>
      <c r="CQ41" s="567" t="str">
        <f>IF('各会計、関係団体の財政状況及び健全化判断比率'!BS14="","",'各会計、関係団体の財政状況及び健全化判断比率'!BS14)</f>
        <v>まちだエコライフ推進公社</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15</v>
      </c>
      <c r="BX42" s="566"/>
      <c r="BY42" s="567" t="str">
        <f>IF('各会計、関係団体の財政状況及び健全化判断比率'!B76="","",'各会計、関係団体の財政状況及び健全化判断比率'!B76)</f>
        <v>東京都六市競艇事業組合</v>
      </c>
      <c r="BZ42" s="567"/>
      <c r="CA42" s="567"/>
      <c r="CB42" s="567"/>
      <c r="CC42" s="567"/>
      <c r="CD42" s="567"/>
      <c r="CE42" s="567"/>
      <c r="CF42" s="567"/>
      <c r="CG42" s="567"/>
      <c r="CH42" s="567"/>
      <c r="CI42" s="567"/>
      <c r="CJ42" s="567"/>
      <c r="CK42" s="567"/>
      <c r="CL42" s="567"/>
      <c r="CM42" s="567"/>
      <c r="CN42" s="165"/>
      <c r="CO42" s="566">
        <f t="shared" si="3"/>
        <v>24</v>
      </c>
      <c r="CP42" s="566"/>
      <c r="CQ42" s="567" t="str">
        <f>IF('各会計、関係団体の財政状況及び健全化判断比率'!BS15="","",'各会計、関係団体の財政状況及び健全化判断比率'!BS15)</f>
        <v>町田新産業創造センター</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c r="E52" s="139" t="s">
        <v>194</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61" t="s">
        <v>522</v>
      </c>
      <c r="D34" s="1161"/>
      <c r="E34" s="1162"/>
      <c r="F34" s="32">
        <v>5.0199999999999996</v>
      </c>
      <c r="G34" s="33">
        <v>5.6</v>
      </c>
      <c r="H34" s="33">
        <v>5.51</v>
      </c>
      <c r="I34" s="33">
        <v>5.62</v>
      </c>
      <c r="J34" s="34">
        <v>5.97</v>
      </c>
      <c r="K34" s="22"/>
      <c r="L34" s="22"/>
      <c r="M34" s="22"/>
      <c r="N34" s="22"/>
      <c r="O34" s="22"/>
      <c r="P34" s="22"/>
    </row>
    <row r="35" spans="1:16" ht="39" customHeight="1">
      <c r="A35" s="22"/>
      <c r="B35" s="35"/>
      <c r="C35" s="1155" t="s">
        <v>523</v>
      </c>
      <c r="D35" s="1156"/>
      <c r="E35" s="1157"/>
      <c r="F35" s="36">
        <v>6.3</v>
      </c>
      <c r="G35" s="37">
        <v>6.49</v>
      </c>
      <c r="H35" s="37">
        <v>6.73</v>
      </c>
      <c r="I35" s="37">
        <v>4.38</v>
      </c>
      <c r="J35" s="38">
        <v>3.1</v>
      </c>
      <c r="K35" s="22"/>
      <c r="L35" s="22"/>
      <c r="M35" s="22"/>
      <c r="N35" s="22"/>
      <c r="O35" s="22"/>
      <c r="P35" s="22"/>
    </row>
    <row r="36" spans="1:16" ht="39" customHeight="1">
      <c r="A36" s="22"/>
      <c r="B36" s="35"/>
      <c r="C36" s="1155" t="s">
        <v>524</v>
      </c>
      <c r="D36" s="1156"/>
      <c r="E36" s="1157"/>
      <c r="F36" s="36">
        <v>2.02</v>
      </c>
      <c r="G36" s="37">
        <v>1.4</v>
      </c>
      <c r="H36" s="37">
        <v>1.06</v>
      </c>
      <c r="I36" s="37">
        <v>0.47</v>
      </c>
      <c r="J36" s="38">
        <v>1.46</v>
      </c>
      <c r="K36" s="22"/>
      <c r="L36" s="22"/>
      <c r="M36" s="22"/>
      <c r="N36" s="22"/>
      <c r="O36" s="22"/>
      <c r="P36" s="22"/>
    </row>
    <row r="37" spans="1:16" ht="39" customHeight="1">
      <c r="A37" s="22"/>
      <c r="B37" s="35"/>
      <c r="C37" s="1155" t="s">
        <v>525</v>
      </c>
      <c r="D37" s="1156"/>
      <c r="E37" s="1157"/>
      <c r="F37" s="36">
        <v>0.22</v>
      </c>
      <c r="G37" s="37">
        <v>0.44</v>
      </c>
      <c r="H37" s="37">
        <v>0.6</v>
      </c>
      <c r="I37" s="37">
        <v>0.66</v>
      </c>
      <c r="J37" s="38">
        <v>0.93</v>
      </c>
      <c r="K37" s="22"/>
      <c r="L37" s="22"/>
      <c r="M37" s="22"/>
      <c r="N37" s="22"/>
      <c r="O37" s="22"/>
      <c r="P37" s="22"/>
    </row>
    <row r="38" spans="1:16" ht="39" customHeight="1">
      <c r="A38" s="22"/>
      <c r="B38" s="35"/>
      <c r="C38" s="1155" t="s">
        <v>526</v>
      </c>
      <c r="D38" s="1156"/>
      <c r="E38" s="1157"/>
      <c r="F38" s="36">
        <v>0.71</v>
      </c>
      <c r="G38" s="37">
        <v>0.34</v>
      </c>
      <c r="H38" s="37">
        <v>0.93</v>
      </c>
      <c r="I38" s="37">
        <v>0.48</v>
      </c>
      <c r="J38" s="38">
        <v>0.39</v>
      </c>
      <c r="K38" s="22"/>
      <c r="L38" s="22"/>
      <c r="M38" s="22"/>
      <c r="N38" s="22"/>
      <c r="O38" s="22"/>
      <c r="P38" s="22"/>
    </row>
    <row r="39" spans="1:16" ht="39" customHeight="1">
      <c r="A39" s="22"/>
      <c r="B39" s="35"/>
      <c r="C39" s="1155" t="s">
        <v>527</v>
      </c>
      <c r="D39" s="1156"/>
      <c r="E39" s="1157"/>
      <c r="F39" s="36">
        <v>0.05</v>
      </c>
      <c r="G39" s="37">
        <v>0.09</v>
      </c>
      <c r="H39" s="37">
        <v>7.0000000000000007E-2</v>
      </c>
      <c r="I39" s="37">
        <v>0.06</v>
      </c>
      <c r="J39" s="38">
        <v>7.0000000000000007E-2</v>
      </c>
      <c r="K39" s="22"/>
      <c r="L39" s="22"/>
      <c r="M39" s="22"/>
      <c r="N39" s="22"/>
      <c r="O39" s="22"/>
      <c r="P39" s="22"/>
    </row>
    <row r="40" spans="1:16" ht="39" customHeight="1">
      <c r="A40" s="22"/>
      <c r="B40" s="35"/>
      <c r="C40" s="1155"/>
      <c r="D40" s="1156"/>
      <c r="E40" s="1157"/>
      <c r="F40" s="36"/>
      <c r="G40" s="37"/>
      <c r="H40" s="37"/>
      <c r="I40" s="37"/>
      <c r="J40" s="38"/>
      <c r="K40" s="22"/>
      <c r="L40" s="22"/>
      <c r="M40" s="22"/>
      <c r="N40" s="22"/>
      <c r="O40" s="22"/>
      <c r="P40" s="22"/>
    </row>
    <row r="41" spans="1:16" ht="39" customHeight="1">
      <c r="A41" s="22"/>
      <c r="B41" s="35"/>
      <c r="C41" s="1155"/>
      <c r="D41" s="1156"/>
      <c r="E41" s="1157"/>
      <c r="F41" s="36"/>
      <c r="G41" s="37"/>
      <c r="H41" s="37"/>
      <c r="I41" s="37"/>
      <c r="J41" s="38"/>
      <c r="K41" s="22"/>
      <c r="L41" s="22"/>
      <c r="M41" s="22"/>
      <c r="N41" s="22"/>
      <c r="O41" s="22"/>
      <c r="P41" s="22"/>
    </row>
    <row r="42" spans="1:16" ht="39" customHeight="1">
      <c r="A42" s="22"/>
      <c r="B42" s="39"/>
      <c r="C42" s="1155" t="s">
        <v>528</v>
      </c>
      <c r="D42" s="1156"/>
      <c r="E42" s="1157"/>
      <c r="F42" s="36" t="s">
        <v>476</v>
      </c>
      <c r="G42" s="37" t="s">
        <v>476</v>
      </c>
      <c r="H42" s="37" t="s">
        <v>476</v>
      </c>
      <c r="I42" s="37" t="s">
        <v>476</v>
      </c>
      <c r="J42" s="38" t="s">
        <v>476</v>
      </c>
      <c r="K42" s="22"/>
      <c r="L42" s="22"/>
      <c r="M42" s="22"/>
      <c r="N42" s="22"/>
      <c r="O42" s="22"/>
      <c r="P42" s="22"/>
    </row>
    <row r="43" spans="1:16" ht="39" customHeight="1" thickBot="1">
      <c r="A43" s="22"/>
      <c r="B43" s="40"/>
      <c r="C43" s="1158" t="s">
        <v>529</v>
      </c>
      <c r="D43" s="1159"/>
      <c r="E43" s="1160"/>
      <c r="F43" s="41">
        <v>0</v>
      </c>
      <c r="G43" s="42">
        <v>0</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71" t="s">
        <v>11</v>
      </c>
      <c r="C45" s="1172"/>
      <c r="D45" s="58"/>
      <c r="E45" s="1177" t="s">
        <v>12</v>
      </c>
      <c r="F45" s="1177"/>
      <c r="G45" s="1177"/>
      <c r="H45" s="1177"/>
      <c r="I45" s="1177"/>
      <c r="J45" s="1178"/>
      <c r="K45" s="59">
        <v>6035</v>
      </c>
      <c r="L45" s="60">
        <v>6090</v>
      </c>
      <c r="M45" s="60">
        <v>5997</v>
      </c>
      <c r="N45" s="60">
        <v>6072</v>
      </c>
      <c r="O45" s="61">
        <v>6052</v>
      </c>
      <c r="P45" s="48"/>
      <c r="Q45" s="48"/>
      <c r="R45" s="48"/>
      <c r="S45" s="48"/>
      <c r="T45" s="48"/>
      <c r="U45" s="48"/>
    </row>
    <row r="46" spans="1:21" ht="30.75" customHeight="1">
      <c r="A46" s="48"/>
      <c r="B46" s="1173"/>
      <c r="C46" s="1174"/>
      <c r="D46" s="62"/>
      <c r="E46" s="1165" t="s">
        <v>13</v>
      </c>
      <c r="F46" s="1165"/>
      <c r="G46" s="1165"/>
      <c r="H46" s="1165"/>
      <c r="I46" s="1165"/>
      <c r="J46" s="1166"/>
      <c r="K46" s="63" t="s">
        <v>476</v>
      </c>
      <c r="L46" s="64" t="s">
        <v>476</v>
      </c>
      <c r="M46" s="64" t="s">
        <v>476</v>
      </c>
      <c r="N46" s="64" t="s">
        <v>476</v>
      </c>
      <c r="O46" s="65" t="s">
        <v>476</v>
      </c>
      <c r="P46" s="48"/>
      <c r="Q46" s="48"/>
      <c r="R46" s="48"/>
      <c r="S46" s="48"/>
      <c r="T46" s="48"/>
      <c r="U46" s="48"/>
    </row>
    <row r="47" spans="1:21" ht="30.75" customHeight="1">
      <c r="A47" s="48"/>
      <c r="B47" s="1173"/>
      <c r="C47" s="1174"/>
      <c r="D47" s="62"/>
      <c r="E47" s="1165" t="s">
        <v>14</v>
      </c>
      <c r="F47" s="1165"/>
      <c r="G47" s="1165"/>
      <c r="H47" s="1165"/>
      <c r="I47" s="1165"/>
      <c r="J47" s="1166"/>
      <c r="K47" s="63" t="s">
        <v>476</v>
      </c>
      <c r="L47" s="64" t="s">
        <v>476</v>
      </c>
      <c r="M47" s="64" t="s">
        <v>476</v>
      </c>
      <c r="N47" s="64" t="s">
        <v>476</v>
      </c>
      <c r="O47" s="65" t="s">
        <v>476</v>
      </c>
      <c r="P47" s="48"/>
      <c r="Q47" s="48"/>
      <c r="R47" s="48"/>
      <c r="S47" s="48"/>
      <c r="T47" s="48"/>
      <c r="U47" s="48"/>
    </row>
    <row r="48" spans="1:21" ht="30.75" customHeight="1">
      <c r="A48" s="48"/>
      <c r="B48" s="1173"/>
      <c r="C48" s="1174"/>
      <c r="D48" s="62"/>
      <c r="E48" s="1165" t="s">
        <v>15</v>
      </c>
      <c r="F48" s="1165"/>
      <c r="G48" s="1165"/>
      <c r="H48" s="1165"/>
      <c r="I48" s="1165"/>
      <c r="J48" s="1166"/>
      <c r="K48" s="63">
        <v>1510</v>
      </c>
      <c r="L48" s="64">
        <v>1633</v>
      </c>
      <c r="M48" s="64">
        <v>1729</v>
      </c>
      <c r="N48" s="64">
        <v>1687</v>
      </c>
      <c r="O48" s="65">
        <v>1631</v>
      </c>
      <c r="P48" s="48"/>
      <c r="Q48" s="48"/>
      <c r="R48" s="48"/>
      <c r="S48" s="48"/>
      <c r="T48" s="48"/>
      <c r="U48" s="48"/>
    </row>
    <row r="49" spans="1:21" ht="30.75" customHeight="1">
      <c r="A49" s="48"/>
      <c r="B49" s="1173"/>
      <c r="C49" s="1174"/>
      <c r="D49" s="62"/>
      <c r="E49" s="1165" t="s">
        <v>16</v>
      </c>
      <c r="F49" s="1165"/>
      <c r="G49" s="1165"/>
      <c r="H49" s="1165"/>
      <c r="I49" s="1165"/>
      <c r="J49" s="1166"/>
      <c r="K49" s="63">
        <v>317</v>
      </c>
      <c r="L49" s="64">
        <v>320</v>
      </c>
      <c r="M49" s="64">
        <v>240</v>
      </c>
      <c r="N49" s="64">
        <v>203</v>
      </c>
      <c r="O49" s="65">
        <v>202</v>
      </c>
      <c r="P49" s="48"/>
      <c r="Q49" s="48"/>
      <c r="R49" s="48"/>
      <c r="S49" s="48"/>
      <c r="T49" s="48"/>
      <c r="U49" s="48"/>
    </row>
    <row r="50" spans="1:21" ht="30.75" customHeight="1">
      <c r="A50" s="48"/>
      <c r="B50" s="1173"/>
      <c r="C50" s="1174"/>
      <c r="D50" s="62"/>
      <c r="E50" s="1165" t="s">
        <v>17</v>
      </c>
      <c r="F50" s="1165"/>
      <c r="G50" s="1165"/>
      <c r="H50" s="1165"/>
      <c r="I50" s="1165"/>
      <c r="J50" s="1166"/>
      <c r="K50" s="63">
        <v>413</v>
      </c>
      <c r="L50" s="64">
        <v>395</v>
      </c>
      <c r="M50" s="64">
        <v>356</v>
      </c>
      <c r="N50" s="64">
        <v>391</v>
      </c>
      <c r="O50" s="65">
        <v>327</v>
      </c>
      <c r="P50" s="48"/>
      <c r="Q50" s="48"/>
      <c r="R50" s="48"/>
      <c r="S50" s="48"/>
      <c r="T50" s="48"/>
      <c r="U50" s="48"/>
    </row>
    <row r="51" spans="1:21" ht="30.75" customHeight="1">
      <c r="A51" s="48"/>
      <c r="B51" s="1175"/>
      <c r="C51" s="1176"/>
      <c r="D51" s="66"/>
      <c r="E51" s="1165" t="s">
        <v>18</v>
      </c>
      <c r="F51" s="1165"/>
      <c r="G51" s="1165"/>
      <c r="H51" s="1165"/>
      <c r="I51" s="1165"/>
      <c r="J51" s="1166"/>
      <c r="K51" s="63" t="s">
        <v>476</v>
      </c>
      <c r="L51" s="64" t="s">
        <v>476</v>
      </c>
      <c r="M51" s="64" t="s">
        <v>476</v>
      </c>
      <c r="N51" s="64" t="s">
        <v>476</v>
      </c>
      <c r="O51" s="65" t="s">
        <v>476</v>
      </c>
      <c r="P51" s="48"/>
      <c r="Q51" s="48"/>
      <c r="R51" s="48"/>
      <c r="S51" s="48"/>
      <c r="T51" s="48"/>
      <c r="U51" s="48"/>
    </row>
    <row r="52" spans="1:21" ht="30.75" customHeight="1">
      <c r="A52" s="48"/>
      <c r="B52" s="1163" t="s">
        <v>19</v>
      </c>
      <c r="C52" s="1164"/>
      <c r="D52" s="66"/>
      <c r="E52" s="1165" t="s">
        <v>20</v>
      </c>
      <c r="F52" s="1165"/>
      <c r="G52" s="1165"/>
      <c r="H52" s="1165"/>
      <c r="I52" s="1165"/>
      <c r="J52" s="1166"/>
      <c r="K52" s="63">
        <v>9204</v>
      </c>
      <c r="L52" s="64">
        <v>9661</v>
      </c>
      <c r="M52" s="64">
        <v>9808</v>
      </c>
      <c r="N52" s="64">
        <v>9793</v>
      </c>
      <c r="O52" s="65">
        <v>8909</v>
      </c>
      <c r="P52" s="48"/>
      <c r="Q52" s="48"/>
      <c r="R52" s="48"/>
      <c r="S52" s="48"/>
      <c r="T52" s="48"/>
      <c r="U52" s="48"/>
    </row>
    <row r="53" spans="1:21" ht="30.75" customHeight="1" thickBot="1">
      <c r="A53" s="48"/>
      <c r="B53" s="1167" t="s">
        <v>21</v>
      </c>
      <c r="C53" s="1168"/>
      <c r="D53" s="67"/>
      <c r="E53" s="1169" t="s">
        <v>22</v>
      </c>
      <c r="F53" s="1169"/>
      <c r="G53" s="1169"/>
      <c r="H53" s="1169"/>
      <c r="I53" s="1169"/>
      <c r="J53" s="1170"/>
      <c r="K53" s="68">
        <v>-929</v>
      </c>
      <c r="L53" s="69">
        <v>-1223</v>
      </c>
      <c r="M53" s="69">
        <v>-1486</v>
      </c>
      <c r="N53" s="69">
        <v>-1440</v>
      </c>
      <c r="O53" s="70">
        <v>-697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79" t="s">
        <v>24</v>
      </c>
      <c r="C41" s="1180"/>
      <c r="D41" s="81"/>
      <c r="E41" s="1185" t="s">
        <v>25</v>
      </c>
      <c r="F41" s="1185"/>
      <c r="G41" s="1185"/>
      <c r="H41" s="1186"/>
      <c r="I41" s="82">
        <v>67746</v>
      </c>
      <c r="J41" s="83">
        <v>71757</v>
      </c>
      <c r="K41" s="83">
        <v>71394</v>
      </c>
      <c r="L41" s="83">
        <v>73810</v>
      </c>
      <c r="M41" s="84">
        <v>75194</v>
      </c>
    </row>
    <row r="42" spans="2:13" ht="27.75" customHeight="1">
      <c r="B42" s="1181"/>
      <c r="C42" s="1182"/>
      <c r="D42" s="85"/>
      <c r="E42" s="1187" t="s">
        <v>26</v>
      </c>
      <c r="F42" s="1187"/>
      <c r="G42" s="1187"/>
      <c r="H42" s="1188"/>
      <c r="I42" s="86">
        <v>3970</v>
      </c>
      <c r="J42" s="87">
        <v>3671</v>
      </c>
      <c r="K42" s="87">
        <v>3181</v>
      </c>
      <c r="L42" s="87">
        <v>2799</v>
      </c>
      <c r="M42" s="88">
        <v>2594</v>
      </c>
    </row>
    <row r="43" spans="2:13" ht="27.75" customHeight="1">
      <c r="B43" s="1181"/>
      <c r="C43" s="1182"/>
      <c r="D43" s="85"/>
      <c r="E43" s="1187" t="s">
        <v>27</v>
      </c>
      <c r="F43" s="1187"/>
      <c r="G43" s="1187"/>
      <c r="H43" s="1188"/>
      <c r="I43" s="86">
        <v>26966</v>
      </c>
      <c r="J43" s="87">
        <v>27269</v>
      </c>
      <c r="K43" s="87">
        <v>28563</v>
      </c>
      <c r="L43" s="87">
        <v>29189</v>
      </c>
      <c r="M43" s="88">
        <v>28742</v>
      </c>
    </row>
    <row r="44" spans="2:13" ht="27.75" customHeight="1">
      <c r="B44" s="1181"/>
      <c r="C44" s="1182"/>
      <c r="D44" s="85"/>
      <c r="E44" s="1187" t="s">
        <v>28</v>
      </c>
      <c r="F44" s="1187"/>
      <c r="G44" s="1187"/>
      <c r="H44" s="1188"/>
      <c r="I44" s="86">
        <v>1502</v>
      </c>
      <c r="J44" s="87">
        <v>1221</v>
      </c>
      <c r="K44" s="87">
        <v>1066</v>
      </c>
      <c r="L44" s="87">
        <v>909</v>
      </c>
      <c r="M44" s="88">
        <v>729</v>
      </c>
    </row>
    <row r="45" spans="2:13" ht="27.75" customHeight="1">
      <c r="B45" s="1181"/>
      <c r="C45" s="1182"/>
      <c r="D45" s="85"/>
      <c r="E45" s="1187" t="s">
        <v>29</v>
      </c>
      <c r="F45" s="1187"/>
      <c r="G45" s="1187"/>
      <c r="H45" s="1188"/>
      <c r="I45" s="86">
        <v>16274</v>
      </c>
      <c r="J45" s="87">
        <v>16209</v>
      </c>
      <c r="K45" s="87">
        <v>14752</v>
      </c>
      <c r="L45" s="87">
        <v>14378</v>
      </c>
      <c r="M45" s="88">
        <v>14347</v>
      </c>
    </row>
    <row r="46" spans="2:13" ht="27.75" customHeight="1">
      <c r="B46" s="1181"/>
      <c r="C46" s="1182"/>
      <c r="D46" s="85"/>
      <c r="E46" s="1187" t="s">
        <v>30</v>
      </c>
      <c r="F46" s="1187"/>
      <c r="G46" s="1187"/>
      <c r="H46" s="1188"/>
      <c r="I46" s="86" t="s">
        <v>476</v>
      </c>
      <c r="J46" s="87" t="s">
        <v>476</v>
      </c>
      <c r="K46" s="87" t="s">
        <v>476</v>
      </c>
      <c r="L46" s="87" t="s">
        <v>476</v>
      </c>
      <c r="M46" s="88" t="s">
        <v>476</v>
      </c>
    </row>
    <row r="47" spans="2:13" ht="27.75" customHeight="1">
      <c r="B47" s="1181"/>
      <c r="C47" s="1182"/>
      <c r="D47" s="85"/>
      <c r="E47" s="1187" t="s">
        <v>31</v>
      </c>
      <c r="F47" s="1187"/>
      <c r="G47" s="1187"/>
      <c r="H47" s="1188"/>
      <c r="I47" s="86" t="s">
        <v>476</v>
      </c>
      <c r="J47" s="87" t="s">
        <v>476</v>
      </c>
      <c r="K47" s="87" t="s">
        <v>476</v>
      </c>
      <c r="L47" s="87" t="s">
        <v>476</v>
      </c>
      <c r="M47" s="88" t="s">
        <v>476</v>
      </c>
    </row>
    <row r="48" spans="2:13" ht="27.75" customHeight="1">
      <c r="B48" s="1183"/>
      <c r="C48" s="1184"/>
      <c r="D48" s="85"/>
      <c r="E48" s="1187" t="s">
        <v>32</v>
      </c>
      <c r="F48" s="1187"/>
      <c r="G48" s="1187"/>
      <c r="H48" s="1188"/>
      <c r="I48" s="86" t="s">
        <v>476</v>
      </c>
      <c r="J48" s="87" t="s">
        <v>476</v>
      </c>
      <c r="K48" s="87" t="s">
        <v>476</v>
      </c>
      <c r="L48" s="87" t="s">
        <v>476</v>
      </c>
      <c r="M48" s="88" t="s">
        <v>476</v>
      </c>
    </row>
    <row r="49" spans="2:13" ht="27.75" customHeight="1">
      <c r="B49" s="1189" t="s">
        <v>33</v>
      </c>
      <c r="C49" s="1190"/>
      <c r="D49" s="89"/>
      <c r="E49" s="1187" t="s">
        <v>34</v>
      </c>
      <c r="F49" s="1187"/>
      <c r="G49" s="1187"/>
      <c r="H49" s="1188"/>
      <c r="I49" s="86">
        <v>17921</v>
      </c>
      <c r="J49" s="87">
        <v>16044</v>
      </c>
      <c r="K49" s="87">
        <v>15343</v>
      </c>
      <c r="L49" s="87">
        <v>14212</v>
      </c>
      <c r="M49" s="88">
        <v>16343</v>
      </c>
    </row>
    <row r="50" spans="2:13" ht="27.75" customHeight="1">
      <c r="B50" s="1181"/>
      <c r="C50" s="1182"/>
      <c r="D50" s="85"/>
      <c r="E50" s="1187" t="s">
        <v>35</v>
      </c>
      <c r="F50" s="1187"/>
      <c r="G50" s="1187"/>
      <c r="H50" s="1188"/>
      <c r="I50" s="86">
        <v>24383</v>
      </c>
      <c r="J50" s="87">
        <v>24211</v>
      </c>
      <c r="K50" s="87">
        <v>24886</v>
      </c>
      <c r="L50" s="87">
        <v>25843</v>
      </c>
      <c r="M50" s="88">
        <v>25519</v>
      </c>
    </row>
    <row r="51" spans="2:13" ht="27.75" customHeight="1">
      <c r="B51" s="1183"/>
      <c r="C51" s="1184"/>
      <c r="D51" s="85"/>
      <c r="E51" s="1187" t="s">
        <v>36</v>
      </c>
      <c r="F51" s="1187"/>
      <c r="G51" s="1187"/>
      <c r="H51" s="1188"/>
      <c r="I51" s="86">
        <v>81823</v>
      </c>
      <c r="J51" s="87">
        <v>81977</v>
      </c>
      <c r="K51" s="87">
        <v>83499</v>
      </c>
      <c r="L51" s="87">
        <v>82649</v>
      </c>
      <c r="M51" s="88">
        <v>80885</v>
      </c>
    </row>
    <row r="52" spans="2:13" ht="27.75" customHeight="1" thickBot="1">
      <c r="B52" s="1191" t="s">
        <v>37</v>
      </c>
      <c r="C52" s="1192"/>
      <c r="D52" s="90"/>
      <c r="E52" s="1193" t="s">
        <v>38</v>
      </c>
      <c r="F52" s="1193"/>
      <c r="G52" s="1193"/>
      <c r="H52" s="1194"/>
      <c r="I52" s="91">
        <v>-7669</v>
      </c>
      <c r="J52" s="92">
        <v>-2106</v>
      </c>
      <c r="K52" s="92">
        <v>-4772</v>
      </c>
      <c r="L52" s="92">
        <v>-1620</v>
      </c>
      <c r="M52" s="93">
        <v>-1140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56447</v>
      </c>
      <c r="E3" s="116"/>
      <c r="F3" s="117">
        <v>38606</v>
      </c>
      <c r="G3" s="118"/>
      <c r="H3" s="119"/>
    </row>
    <row r="4" spans="1:8">
      <c r="A4" s="120"/>
      <c r="B4" s="121"/>
      <c r="C4" s="122"/>
      <c r="D4" s="123">
        <v>46188</v>
      </c>
      <c r="E4" s="124"/>
      <c r="F4" s="125">
        <v>22435</v>
      </c>
      <c r="G4" s="126"/>
      <c r="H4" s="127"/>
    </row>
    <row r="5" spans="1:8">
      <c r="A5" s="108" t="s">
        <v>509</v>
      </c>
      <c r="B5" s="113"/>
      <c r="C5" s="114"/>
      <c r="D5" s="115">
        <v>40193</v>
      </c>
      <c r="E5" s="116"/>
      <c r="F5" s="117">
        <v>39425</v>
      </c>
      <c r="G5" s="118"/>
      <c r="H5" s="119"/>
    </row>
    <row r="6" spans="1:8">
      <c r="A6" s="120"/>
      <c r="B6" s="121"/>
      <c r="C6" s="122"/>
      <c r="D6" s="123">
        <v>30858</v>
      </c>
      <c r="E6" s="124"/>
      <c r="F6" s="125">
        <v>22414</v>
      </c>
      <c r="G6" s="126"/>
      <c r="H6" s="127"/>
    </row>
    <row r="7" spans="1:8">
      <c r="A7" s="108" t="s">
        <v>510</v>
      </c>
      <c r="B7" s="113"/>
      <c r="C7" s="114"/>
      <c r="D7" s="115">
        <v>23423</v>
      </c>
      <c r="E7" s="116"/>
      <c r="F7" s="117">
        <v>43141</v>
      </c>
      <c r="G7" s="118"/>
      <c r="H7" s="119"/>
    </row>
    <row r="8" spans="1:8">
      <c r="A8" s="120"/>
      <c r="B8" s="121"/>
      <c r="C8" s="122"/>
      <c r="D8" s="123">
        <v>15001</v>
      </c>
      <c r="E8" s="124"/>
      <c r="F8" s="125">
        <v>21887</v>
      </c>
      <c r="G8" s="126"/>
      <c r="H8" s="127"/>
    </row>
    <row r="9" spans="1:8">
      <c r="A9" s="108" t="s">
        <v>511</v>
      </c>
      <c r="B9" s="113"/>
      <c r="C9" s="114"/>
      <c r="D9" s="115">
        <v>31931</v>
      </c>
      <c r="E9" s="116"/>
      <c r="F9" s="117">
        <v>45117</v>
      </c>
      <c r="G9" s="118"/>
      <c r="H9" s="119"/>
    </row>
    <row r="10" spans="1:8">
      <c r="A10" s="120"/>
      <c r="B10" s="121"/>
      <c r="C10" s="122"/>
      <c r="D10" s="123">
        <v>20127</v>
      </c>
      <c r="E10" s="124"/>
      <c r="F10" s="125">
        <v>25589</v>
      </c>
      <c r="G10" s="126"/>
      <c r="H10" s="127"/>
    </row>
    <row r="11" spans="1:8">
      <c r="A11" s="108" t="s">
        <v>512</v>
      </c>
      <c r="B11" s="113"/>
      <c r="C11" s="114"/>
      <c r="D11" s="115">
        <v>28331</v>
      </c>
      <c r="E11" s="116"/>
      <c r="F11" s="117">
        <v>43532</v>
      </c>
      <c r="G11" s="118"/>
      <c r="H11" s="119"/>
    </row>
    <row r="12" spans="1:8">
      <c r="A12" s="120"/>
      <c r="B12" s="121"/>
      <c r="C12" s="128"/>
      <c r="D12" s="123">
        <v>19236</v>
      </c>
      <c r="E12" s="124"/>
      <c r="F12" s="125">
        <v>25435</v>
      </c>
      <c r="G12" s="126"/>
      <c r="H12" s="127"/>
    </row>
    <row r="13" spans="1:8">
      <c r="A13" s="108"/>
      <c r="B13" s="113"/>
      <c r="C13" s="129"/>
      <c r="D13" s="130">
        <v>36065</v>
      </c>
      <c r="E13" s="131"/>
      <c r="F13" s="132">
        <v>41964</v>
      </c>
      <c r="G13" s="133"/>
      <c r="H13" s="119"/>
    </row>
    <row r="14" spans="1:8">
      <c r="A14" s="120"/>
      <c r="B14" s="121"/>
      <c r="C14" s="122"/>
      <c r="D14" s="123">
        <v>26282</v>
      </c>
      <c r="E14" s="124"/>
      <c r="F14" s="125">
        <v>23552</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5.03</v>
      </c>
      <c r="C19" s="134">
        <f>ROUND(VALUE(SUBSTITUTE(実質収支比率等に係る経年分析!G$48,"▲","-")),2)</f>
        <v>5.6</v>
      </c>
      <c r="D19" s="134">
        <f>ROUND(VALUE(SUBSTITUTE(実質収支比率等に係る経年分析!H$48,"▲","-")),2)</f>
        <v>5.52</v>
      </c>
      <c r="E19" s="134">
        <f>ROUND(VALUE(SUBSTITUTE(実質収支比率等に係る経年分析!I$48,"▲","-")),2)</f>
        <v>5.62</v>
      </c>
      <c r="F19" s="134">
        <f>ROUND(VALUE(SUBSTITUTE(実質収支比率等に係る経年分析!J$48,"▲","-")),2)</f>
        <v>5.98</v>
      </c>
    </row>
    <row r="20" spans="1:11">
      <c r="A20" s="134" t="s">
        <v>43</v>
      </c>
      <c r="B20" s="134">
        <f>ROUND(VALUE(SUBSTITUTE(実質収支比率等に係る経年分析!F$47,"▲","-")),2)</f>
        <v>9.48</v>
      </c>
      <c r="C20" s="134">
        <f>ROUND(VALUE(SUBSTITUTE(実質収支比率等に係る経年分析!G$47,"▲","-")),2)</f>
        <v>8.9499999999999993</v>
      </c>
      <c r="D20" s="134">
        <f>ROUND(VALUE(SUBSTITUTE(実質収支比率等に係る経年分析!H$47,"▲","-")),2)</f>
        <v>8.4499999999999993</v>
      </c>
      <c r="E20" s="134">
        <f>ROUND(VALUE(SUBSTITUTE(実質収支比率等に係る経年分析!I$47,"▲","-")),2)</f>
        <v>7.07</v>
      </c>
      <c r="F20" s="134">
        <f>ROUND(VALUE(SUBSTITUTE(実質収支比率等に係る経年分析!J$47,"▲","-")),2)</f>
        <v>8.77</v>
      </c>
    </row>
    <row r="21" spans="1:11">
      <c r="A21" s="134" t="s">
        <v>44</v>
      </c>
      <c r="B21" s="134">
        <f>IF(ISNUMBER(VALUE(SUBSTITUTE(実質収支比率等に係る経年分析!F$49,"▲","-"))),ROUND(VALUE(SUBSTITUTE(実質収支比率等に係る経年分析!F$49,"▲","-")),2),NA())</f>
        <v>0.93</v>
      </c>
      <c r="C21" s="134">
        <f>IF(ISNUMBER(VALUE(SUBSTITUTE(実質収支比率等に係る経年分析!G$49,"▲","-"))),ROUND(VALUE(SUBSTITUTE(実質収支比率等に係る経年分析!G$49,"▲","-")),2),NA())</f>
        <v>0.14000000000000001</v>
      </c>
      <c r="D21" s="134">
        <f>IF(ISNUMBER(VALUE(SUBSTITUTE(実質収支比率等に係る経年分析!H$49,"▲","-"))),ROUND(VALUE(SUBSTITUTE(実質収支比率等に係る経年分析!H$49,"▲","-")),2),NA())</f>
        <v>-0.37</v>
      </c>
      <c r="E21" s="134">
        <f>IF(ISNUMBER(VALUE(SUBSTITUTE(実質収支比率等に係る経年分析!I$49,"▲","-"))),ROUND(VALUE(SUBSTITUTE(実質収支比率等に係る経年分析!I$49,"▲","-")),2),NA())</f>
        <v>-1.23</v>
      </c>
      <c r="F21" s="134">
        <f>IF(ISNUMBER(VALUE(SUBSTITUTE(実質収支比率等に係る経年分析!J$49,"▲","-"))),ROUND(VALUE(SUBSTITUTE(実質収支比率等に係る経年分析!J$49,"▲","-")),2),NA())</f>
        <v>2.1800000000000002</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町田市後期高齢者医療事業会計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7.0000000000000007E-2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7.0000000000000007E-2</v>
      </c>
    </row>
    <row r="32" spans="1:11">
      <c r="A32" s="135" t="str">
        <f>IF(連結実質赤字比率に係る赤字・黒字の構成分析!C$38="",NA(),連結実質赤字比率に係る赤字・黒字の構成分析!C$38)</f>
        <v>町田市下水道事業会計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0.71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0.93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0.39</v>
      </c>
    </row>
    <row r="33" spans="1:16">
      <c r="A33" s="135" t="str">
        <f>IF(連結実質赤字比率に係る赤字・黒字の構成分析!C$37="",NA(),連結実質赤字比率に係る赤字・黒字の構成分析!C$37)</f>
        <v>町田市介護保険事業会計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0.93</v>
      </c>
    </row>
    <row r="34" spans="1:16">
      <c r="A34" s="135" t="str">
        <f>IF(連結実質赤字比率に係る赤字・黒字の構成分析!C$36="",NA(),連結実質赤字比率に係る赤字・黒字の構成分析!C$36)</f>
        <v>町田市国民健康保険事業会計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2.02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1.06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0.47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1.46</v>
      </c>
    </row>
    <row r="35" spans="1:16">
      <c r="A35" s="135" t="str">
        <f>IF(連結実質赤字比率に係る赤字・黒字の構成分析!C$35="",NA(),連結実質赤字比率に係る赤字・黒字の構成分析!C$35)</f>
        <v>町田市病院事業会計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6.49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6.73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4.38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3.1</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5.0199999999999996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5.51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5.62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5.97</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9204</v>
      </c>
      <c r="E42" s="136"/>
      <c r="F42" s="136"/>
      <c r="G42" s="136">
        <f>'実質公債費比率（分子）の構造'!L$52</f>
        <v>9661</v>
      </c>
      <c r="H42" s="136"/>
      <c r="I42" s="136"/>
      <c r="J42" s="136">
        <f>'実質公債費比率（分子）の構造'!M$52</f>
        <v>9808</v>
      </c>
      <c r="K42" s="136"/>
      <c r="L42" s="136"/>
      <c r="M42" s="136">
        <f>'実質公債費比率（分子）の構造'!N$52</f>
        <v>9793</v>
      </c>
      <c r="N42" s="136"/>
      <c r="O42" s="136"/>
      <c r="P42" s="136">
        <f>'実質公債費比率（分子）の構造'!O$52</f>
        <v>8909</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413</v>
      </c>
      <c r="C44" s="136"/>
      <c r="D44" s="136"/>
      <c r="E44" s="136">
        <f>'実質公債費比率（分子）の構造'!L$50</f>
        <v>395</v>
      </c>
      <c r="F44" s="136"/>
      <c r="G44" s="136"/>
      <c r="H44" s="136">
        <f>'実質公債費比率（分子）の構造'!M$50</f>
        <v>356</v>
      </c>
      <c r="I44" s="136"/>
      <c r="J44" s="136"/>
      <c r="K44" s="136">
        <f>'実質公債費比率（分子）の構造'!N$50</f>
        <v>391</v>
      </c>
      <c r="L44" s="136"/>
      <c r="M44" s="136"/>
      <c r="N44" s="136">
        <f>'実質公債費比率（分子）の構造'!O$50</f>
        <v>327</v>
      </c>
      <c r="O44" s="136"/>
      <c r="P44" s="136"/>
    </row>
    <row r="45" spans="1:16">
      <c r="A45" s="136" t="s">
        <v>54</v>
      </c>
      <c r="B45" s="136">
        <f>'実質公債費比率（分子）の構造'!K$49</f>
        <v>317</v>
      </c>
      <c r="C45" s="136"/>
      <c r="D45" s="136"/>
      <c r="E45" s="136">
        <f>'実質公債費比率（分子）の構造'!L$49</f>
        <v>320</v>
      </c>
      <c r="F45" s="136"/>
      <c r="G45" s="136"/>
      <c r="H45" s="136">
        <f>'実質公債費比率（分子）の構造'!M$49</f>
        <v>240</v>
      </c>
      <c r="I45" s="136"/>
      <c r="J45" s="136"/>
      <c r="K45" s="136">
        <f>'実質公債費比率（分子）の構造'!N$49</f>
        <v>203</v>
      </c>
      <c r="L45" s="136"/>
      <c r="M45" s="136"/>
      <c r="N45" s="136">
        <f>'実質公債費比率（分子）の構造'!O$49</f>
        <v>202</v>
      </c>
      <c r="O45" s="136"/>
      <c r="P45" s="136"/>
    </row>
    <row r="46" spans="1:16">
      <c r="A46" s="136" t="s">
        <v>55</v>
      </c>
      <c r="B46" s="136">
        <f>'実質公債費比率（分子）の構造'!K$48</f>
        <v>1510</v>
      </c>
      <c r="C46" s="136"/>
      <c r="D46" s="136"/>
      <c r="E46" s="136">
        <f>'実質公債費比率（分子）の構造'!L$48</f>
        <v>1633</v>
      </c>
      <c r="F46" s="136"/>
      <c r="G46" s="136"/>
      <c r="H46" s="136">
        <f>'実質公債費比率（分子）の構造'!M$48</f>
        <v>1729</v>
      </c>
      <c r="I46" s="136"/>
      <c r="J46" s="136"/>
      <c r="K46" s="136">
        <f>'実質公債費比率（分子）の構造'!N$48</f>
        <v>1687</v>
      </c>
      <c r="L46" s="136"/>
      <c r="M46" s="136"/>
      <c r="N46" s="136">
        <f>'実質公債費比率（分子）の構造'!O$48</f>
        <v>1631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6035</v>
      </c>
      <c r="C49" s="136"/>
      <c r="D49" s="136"/>
      <c r="E49" s="136">
        <f>'実質公債費比率（分子）の構造'!L$45</f>
        <v>6090</v>
      </c>
      <c r="F49" s="136"/>
      <c r="G49" s="136"/>
      <c r="H49" s="136">
        <f>'実質公債費比率（分子）の構造'!M$45</f>
        <v>5997</v>
      </c>
      <c r="I49" s="136"/>
      <c r="J49" s="136"/>
      <c r="K49" s="136">
        <f>'実質公債費比率（分子）の構造'!N$45</f>
        <v>6072</v>
      </c>
      <c r="L49" s="136"/>
      <c r="M49" s="136"/>
      <c r="N49" s="136">
        <f>'実質公債費比率（分子）の構造'!O$45</f>
        <v>6052</v>
      </c>
      <c r="O49" s="136"/>
      <c r="P49" s="136"/>
    </row>
    <row r="50" spans="1:16">
      <c r="A50" s="136" t="s">
        <v>59</v>
      </c>
      <c r="B50" s="136" t="e">
        <f>NA()</f>
        <v>#N/A</v>
      </c>
      <c r="C50" s="136">
        <f>IF(ISNUMBER('実質公債費比率（分子）の構造'!K$53),'実質公債費比率（分子）の構造'!K$53,NA())</f>
        <v>-929</v>
      </c>
      <c r="D50" s="136" t="e">
        <f>NA()</f>
        <v>#N/A</v>
      </c>
      <c r="E50" s="136" t="e">
        <f>NA()</f>
        <v>#N/A</v>
      </c>
      <c r="F50" s="136">
        <f>IF(ISNUMBER('実質公債費比率（分子）の構造'!L$53),'実質公債費比率（分子）の構造'!L$53,NA())</f>
        <v>-1223</v>
      </c>
      <c r="G50" s="136" t="e">
        <f>NA()</f>
        <v>#N/A</v>
      </c>
      <c r="H50" s="136" t="e">
        <f>NA()</f>
        <v>#N/A</v>
      </c>
      <c r="I50" s="136">
        <f>IF(ISNUMBER('実質公債費比率（分子）の構造'!M$53),'実質公債費比率（分子）の構造'!M$53,NA())</f>
        <v>-1486</v>
      </c>
      <c r="J50" s="136" t="e">
        <f>NA()</f>
        <v>#N/A</v>
      </c>
      <c r="K50" s="136" t="e">
        <f>NA()</f>
        <v>#N/A</v>
      </c>
      <c r="L50" s="136">
        <f>IF(ISNUMBER('実質公債費比率（分子）の構造'!N$53),'実質公債費比率（分子）の構造'!N$53,NA())</f>
        <v>-1440</v>
      </c>
      <c r="M50" s="136" t="e">
        <f>NA()</f>
        <v>#N/A</v>
      </c>
      <c r="N50" s="136" t="e">
        <f>NA()</f>
        <v>#N/A</v>
      </c>
      <c r="O50" s="136">
        <f>IF(ISNUMBER('実質公債費比率（分子）の構造'!O$53),'実質公債費比率（分子）の構造'!O$53,NA())</f>
        <v>-697</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81823</v>
      </c>
      <c r="E56" s="135"/>
      <c r="F56" s="135"/>
      <c r="G56" s="135">
        <f>'将来負担比率（分子）の構造'!J$51</f>
        <v>81977</v>
      </c>
      <c r="H56" s="135"/>
      <c r="I56" s="135"/>
      <c r="J56" s="135">
        <f>'将来負担比率（分子）の構造'!K$51</f>
        <v>83499</v>
      </c>
      <c r="K56" s="135"/>
      <c r="L56" s="135"/>
      <c r="M56" s="135">
        <f>'将来負担比率（分子）の構造'!L$51</f>
        <v>82649</v>
      </c>
      <c r="N56" s="135"/>
      <c r="O56" s="135"/>
      <c r="P56" s="135">
        <f>'将来負担比率（分子）の構造'!M$51</f>
        <v>80885</v>
      </c>
    </row>
    <row r="57" spans="1:16">
      <c r="A57" s="135" t="s">
        <v>35</v>
      </c>
      <c r="B57" s="135"/>
      <c r="C57" s="135"/>
      <c r="D57" s="135">
        <f>'将来負担比率（分子）の構造'!I$50</f>
        <v>24383</v>
      </c>
      <c r="E57" s="135"/>
      <c r="F57" s="135"/>
      <c r="G57" s="135">
        <f>'将来負担比率（分子）の構造'!J$50</f>
        <v>24211</v>
      </c>
      <c r="H57" s="135"/>
      <c r="I57" s="135"/>
      <c r="J57" s="135">
        <f>'将来負担比率（分子）の構造'!K$50</f>
        <v>24886</v>
      </c>
      <c r="K57" s="135"/>
      <c r="L57" s="135"/>
      <c r="M57" s="135">
        <f>'将来負担比率（分子）の構造'!L$50</f>
        <v>25843</v>
      </c>
      <c r="N57" s="135"/>
      <c r="O57" s="135"/>
      <c r="P57" s="135">
        <f>'将来負担比率（分子）の構造'!M$50</f>
        <v>25519</v>
      </c>
    </row>
    <row r="58" spans="1:16">
      <c r="A58" s="135" t="s">
        <v>34</v>
      </c>
      <c r="B58" s="135"/>
      <c r="C58" s="135"/>
      <c r="D58" s="135">
        <f>'将来負担比率（分子）の構造'!I$49</f>
        <v>17921</v>
      </c>
      <c r="E58" s="135"/>
      <c r="F58" s="135"/>
      <c r="G58" s="135">
        <f>'将来負担比率（分子）の構造'!J$49</f>
        <v>16044</v>
      </c>
      <c r="H58" s="135"/>
      <c r="I58" s="135"/>
      <c r="J58" s="135">
        <f>'将来負担比率（分子）の構造'!K$49</f>
        <v>15343</v>
      </c>
      <c r="K58" s="135"/>
      <c r="L58" s="135"/>
      <c r="M58" s="135">
        <f>'将来負担比率（分子）の構造'!L$49</f>
        <v>14212</v>
      </c>
      <c r="N58" s="135"/>
      <c r="O58" s="135"/>
      <c r="P58" s="135">
        <f>'将来負担比率（分子）の構造'!M$49</f>
        <v>16343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16274</v>
      </c>
      <c r="C62" s="135"/>
      <c r="D62" s="135"/>
      <c r="E62" s="135">
        <f>'将来負担比率（分子）の構造'!J$45</f>
        <v>16209</v>
      </c>
      <c r="F62" s="135"/>
      <c r="G62" s="135"/>
      <c r="H62" s="135">
        <f>'将来負担比率（分子）の構造'!K$45</f>
        <v>14752</v>
      </c>
      <c r="I62" s="135"/>
      <c r="J62" s="135"/>
      <c r="K62" s="135">
        <f>'将来負担比率（分子）の構造'!L$45</f>
        <v>14378</v>
      </c>
      <c r="L62" s="135"/>
      <c r="M62" s="135"/>
      <c r="N62" s="135">
        <f>'将来負担比率（分子）の構造'!M$45</f>
        <v>14347</v>
      </c>
      <c r="O62" s="135"/>
      <c r="P62" s="135"/>
    </row>
    <row r="63" spans="1:16">
      <c r="A63" s="135" t="s">
        <v>28</v>
      </c>
      <c r="B63" s="135">
        <f>'将来負担比率（分子）の構造'!I$44</f>
        <v>1502</v>
      </c>
      <c r="C63" s="135"/>
      <c r="D63" s="135"/>
      <c r="E63" s="135">
        <f>'将来負担比率（分子）の構造'!J$44</f>
        <v>1221</v>
      </c>
      <c r="F63" s="135"/>
      <c r="G63" s="135"/>
      <c r="H63" s="135">
        <f>'将来負担比率（分子）の構造'!K$44</f>
        <v>1066</v>
      </c>
      <c r="I63" s="135"/>
      <c r="J63" s="135"/>
      <c r="K63" s="135">
        <f>'将来負担比率（分子）の構造'!L$44</f>
        <v>909</v>
      </c>
      <c r="L63" s="135"/>
      <c r="M63" s="135"/>
      <c r="N63" s="135">
        <f>'将来負担比率（分子）の構造'!M$44</f>
        <v>729</v>
      </c>
      <c r="O63" s="135"/>
      <c r="P63" s="135"/>
    </row>
    <row r="64" spans="1:16">
      <c r="A64" s="135" t="s">
        <v>27</v>
      </c>
      <c r="B64" s="135">
        <f>'将来負担比率（分子）の構造'!I$43</f>
        <v>26966</v>
      </c>
      <c r="C64" s="135"/>
      <c r="D64" s="135"/>
      <c r="E64" s="135">
        <f>'将来負担比率（分子）の構造'!J$43</f>
        <v>27269</v>
      </c>
      <c r="F64" s="135"/>
      <c r="G64" s="135"/>
      <c r="H64" s="135">
        <f>'将来負担比率（分子）の構造'!K$43</f>
        <v>28563</v>
      </c>
      <c r="I64" s="135"/>
      <c r="J64" s="135"/>
      <c r="K64" s="135">
        <f>'将来負担比率（分子）の構造'!L$43</f>
        <v>29189</v>
      </c>
      <c r="L64" s="135"/>
      <c r="M64" s="135"/>
      <c r="N64" s="135">
        <f>'将来負担比率（分子）の構造'!M$43</f>
        <v>28742</v>
      </c>
      <c r="O64" s="135"/>
      <c r="P64" s="135"/>
    </row>
    <row r="65" spans="1:16">
      <c r="A65" s="135" t="s">
        <v>26</v>
      </c>
      <c r="B65" s="135">
        <f>'将来負担比率（分子）の構造'!I$42</f>
        <v>3970</v>
      </c>
      <c r="C65" s="135"/>
      <c r="D65" s="135"/>
      <c r="E65" s="135">
        <f>'将来負担比率（分子）の構造'!J$42</f>
        <v>3671</v>
      </c>
      <c r="F65" s="135"/>
      <c r="G65" s="135"/>
      <c r="H65" s="135">
        <f>'将来負担比率（分子）の構造'!K$42</f>
        <v>3181</v>
      </c>
      <c r="I65" s="135"/>
      <c r="J65" s="135"/>
      <c r="K65" s="135">
        <f>'将来負担比率（分子）の構造'!L$42</f>
        <v>2799</v>
      </c>
      <c r="L65" s="135"/>
      <c r="M65" s="135"/>
      <c r="N65" s="135">
        <f>'将来負担比率（分子）の構造'!M$42</f>
        <v>2594</v>
      </c>
      <c r="O65" s="135"/>
      <c r="P65" s="135"/>
    </row>
    <row r="66" spans="1:16">
      <c r="A66" s="135" t="s">
        <v>25</v>
      </c>
      <c r="B66" s="135">
        <f>'将来負担比率（分子）の構造'!I$41</f>
        <v>67746</v>
      </c>
      <c r="C66" s="135"/>
      <c r="D66" s="135"/>
      <c r="E66" s="135">
        <f>'将来負担比率（分子）の構造'!J$41</f>
        <v>71757</v>
      </c>
      <c r="F66" s="135"/>
      <c r="G66" s="135"/>
      <c r="H66" s="135">
        <f>'将来負担比率（分子）の構造'!K$41</f>
        <v>71394</v>
      </c>
      <c r="I66" s="135"/>
      <c r="J66" s="135"/>
      <c r="K66" s="135">
        <f>'将来負担比率（分子）の構造'!L$41</f>
        <v>73810</v>
      </c>
      <c r="L66" s="135"/>
      <c r="M66" s="135"/>
      <c r="N66" s="135">
        <f>'将来負担比率（分子）の構造'!M$41</f>
        <v>75194</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208</v>
      </c>
      <c r="C5" s="580"/>
      <c r="D5" s="580"/>
      <c r="E5" s="580"/>
      <c r="F5" s="580"/>
      <c r="G5" s="580"/>
      <c r="H5" s="580"/>
      <c r="I5" s="580"/>
      <c r="J5" s="580"/>
      <c r="K5" s="580"/>
      <c r="L5" s="580"/>
      <c r="M5" s="580"/>
      <c r="N5" s="580"/>
      <c r="O5" s="580"/>
      <c r="P5" s="580"/>
      <c r="Q5" s="581"/>
      <c r="R5" s="582">
        <v>68373816</v>
      </c>
      <c r="S5" s="583"/>
      <c r="T5" s="583"/>
      <c r="U5" s="583"/>
      <c r="V5" s="583"/>
      <c r="W5" s="583"/>
      <c r="X5" s="583"/>
      <c r="Y5" s="584"/>
      <c r="Z5" s="585">
        <v>46.3</v>
      </c>
      <c r="AA5" s="585"/>
      <c r="AB5" s="585"/>
      <c r="AC5" s="585"/>
      <c r="AD5" s="586">
        <v>63594546</v>
      </c>
      <c r="AE5" s="586"/>
      <c r="AF5" s="586"/>
      <c r="AG5" s="586"/>
      <c r="AH5" s="586"/>
      <c r="AI5" s="586"/>
      <c r="AJ5" s="586"/>
      <c r="AK5" s="586"/>
      <c r="AL5" s="587">
        <v>81.900000000000006</v>
      </c>
      <c r="AM5" s="588"/>
      <c r="AN5" s="588"/>
      <c r="AO5" s="589"/>
      <c r="AP5" s="579" t="s">
        <v>209</v>
      </c>
      <c r="AQ5" s="580"/>
      <c r="AR5" s="580"/>
      <c r="AS5" s="580"/>
      <c r="AT5" s="580"/>
      <c r="AU5" s="580"/>
      <c r="AV5" s="580"/>
      <c r="AW5" s="580"/>
      <c r="AX5" s="580"/>
      <c r="AY5" s="580"/>
      <c r="AZ5" s="580"/>
      <c r="BA5" s="580"/>
      <c r="BB5" s="580"/>
      <c r="BC5" s="580"/>
      <c r="BD5" s="580"/>
      <c r="BE5" s="580"/>
      <c r="BF5" s="581"/>
      <c r="BG5" s="593">
        <v>62773318</v>
      </c>
      <c r="BH5" s="594"/>
      <c r="BI5" s="594"/>
      <c r="BJ5" s="594"/>
      <c r="BK5" s="594"/>
      <c r="BL5" s="594"/>
      <c r="BM5" s="594"/>
      <c r="BN5" s="595"/>
      <c r="BO5" s="596">
        <v>91.8</v>
      </c>
      <c r="BP5" s="596"/>
      <c r="BQ5" s="596"/>
      <c r="BR5" s="596"/>
      <c r="BS5" s="597">
        <v>374411</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202</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c r="B6" s="590" t="s">
        <v>213</v>
      </c>
      <c r="C6" s="591"/>
      <c r="D6" s="591"/>
      <c r="E6" s="591"/>
      <c r="F6" s="591"/>
      <c r="G6" s="591"/>
      <c r="H6" s="591"/>
      <c r="I6" s="591"/>
      <c r="J6" s="591"/>
      <c r="K6" s="591"/>
      <c r="L6" s="591"/>
      <c r="M6" s="591"/>
      <c r="N6" s="591"/>
      <c r="O6" s="591"/>
      <c r="P6" s="591"/>
      <c r="Q6" s="592"/>
      <c r="R6" s="593">
        <v>719162</v>
      </c>
      <c r="S6" s="594"/>
      <c r="T6" s="594"/>
      <c r="U6" s="594"/>
      <c r="V6" s="594"/>
      <c r="W6" s="594"/>
      <c r="X6" s="594"/>
      <c r="Y6" s="595"/>
      <c r="Z6" s="596">
        <v>0.5</v>
      </c>
      <c r="AA6" s="596"/>
      <c r="AB6" s="596"/>
      <c r="AC6" s="596"/>
      <c r="AD6" s="597">
        <v>719162</v>
      </c>
      <c r="AE6" s="597"/>
      <c r="AF6" s="597"/>
      <c r="AG6" s="597"/>
      <c r="AH6" s="597"/>
      <c r="AI6" s="597"/>
      <c r="AJ6" s="597"/>
      <c r="AK6" s="597"/>
      <c r="AL6" s="598">
        <v>0.9</v>
      </c>
      <c r="AM6" s="599"/>
      <c r="AN6" s="599"/>
      <c r="AO6" s="600"/>
      <c r="AP6" s="590" t="s">
        <v>214</v>
      </c>
      <c r="AQ6" s="591"/>
      <c r="AR6" s="591"/>
      <c r="AS6" s="591"/>
      <c r="AT6" s="591"/>
      <c r="AU6" s="591"/>
      <c r="AV6" s="591"/>
      <c r="AW6" s="591"/>
      <c r="AX6" s="591"/>
      <c r="AY6" s="591"/>
      <c r="AZ6" s="591"/>
      <c r="BA6" s="591"/>
      <c r="BB6" s="591"/>
      <c r="BC6" s="591"/>
      <c r="BD6" s="591"/>
      <c r="BE6" s="591"/>
      <c r="BF6" s="592"/>
      <c r="BG6" s="593">
        <v>62773318</v>
      </c>
      <c r="BH6" s="594"/>
      <c r="BI6" s="594"/>
      <c r="BJ6" s="594"/>
      <c r="BK6" s="594"/>
      <c r="BL6" s="594"/>
      <c r="BM6" s="594"/>
      <c r="BN6" s="595"/>
      <c r="BO6" s="596">
        <v>91.8</v>
      </c>
      <c r="BP6" s="596"/>
      <c r="BQ6" s="596"/>
      <c r="BR6" s="596"/>
      <c r="BS6" s="597">
        <v>374411</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719040</v>
      </c>
      <c r="CS6" s="594"/>
      <c r="CT6" s="594"/>
      <c r="CU6" s="594"/>
      <c r="CV6" s="594"/>
      <c r="CW6" s="594"/>
      <c r="CX6" s="594"/>
      <c r="CY6" s="595"/>
      <c r="CZ6" s="596">
        <v>0.5</v>
      </c>
      <c r="DA6" s="596"/>
      <c r="DB6" s="596"/>
      <c r="DC6" s="596"/>
      <c r="DD6" s="602" t="s">
        <v>216</v>
      </c>
      <c r="DE6" s="594"/>
      <c r="DF6" s="594"/>
      <c r="DG6" s="594"/>
      <c r="DH6" s="594"/>
      <c r="DI6" s="594"/>
      <c r="DJ6" s="594"/>
      <c r="DK6" s="594"/>
      <c r="DL6" s="594"/>
      <c r="DM6" s="594"/>
      <c r="DN6" s="594"/>
      <c r="DO6" s="594"/>
      <c r="DP6" s="595"/>
      <c r="DQ6" s="602">
        <v>719023</v>
      </c>
      <c r="DR6" s="594"/>
      <c r="DS6" s="594"/>
      <c r="DT6" s="594"/>
      <c r="DU6" s="594"/>
      <c r="DV6" s="594"/>
      <c r="DW6" s="594"/>
      <c r="DX6" s="594"/>
      <c r="DY6" s="594"/>
      <c r="DZ6" s="594"/>
      <c r="EA6" s="594"/>
      <c r="EB6" s="594"/>
      <c r="EC6" s="603"/>
    </row>
    <row r="7" spans="2:143" ht="11.25" customHeight="1">
      <c r="B7" s="590" t="s">
        <v>217</v>
      </c>
      <c r="C7" s="591"/>
      <c r="D7" s="591"/>
      <c r="E7" s="591"/>
      <c r="F7" s="591"/>
      <c r="G7" s="591"/>
      <c r="H7" s="591"/>
      <c r="I7" s="591"/>
      <c r="J7" s="591"/>
      <c r="K7" s="591"/>
      <c r="L7" s="591"/>
      <c r="M7" s="591"/>
      <c r="N7" s="591"/>
      <c r="O7" s="591"/>
      <c r="P7" s="591"/>
      <c r="Q7" s="592"/>
      <c r="R7" s="593">
        <v>458631</v>
      </c>
      <c r="S7" s="594"/>
      <c r="T7" s="594"/>
      <c r="U7" s="594"/>
      <c r="V7" s="594"/>
      <c r="W7" s="594"/>
      <c r="X7" s="594"/>
      <c r="Y7" s="595"/>
      <c r="Z7" s="596">
        <v>0.3</v>
      </c>
      <c r="AA7" s="596"/>
      <c r="AB7" s="596"/>
      <c r="AC7" s="596"/>
      <c r="AD7" s="597">
        <v>458631</v>
      </c>
      <c r="AE7" s="597"/>
      <c r="AF7" s="597"/>
      <c r="AG7" s="597"/>
      <c r="AH7" s="597"/>
      <c r="AI7" s="597"/>
      <c r="AJ7" s="597"/>
      <c r="AK7" s="597"/>
      <c r="AL7" s="598">
        <v>0.6</v>
      </c>
      <c r="AM7" s="599"/>
      <c r="AN7" s="599"/>
      <c r="AO7" s="600"/>
      <c r="AP7" s="590" t="s">
        <v>218</v>
      </c>
      <c r="AQ7" s="591"/>
      <c r="AR7" s="591"/>
      <c r="AS7" s="591"/>
      <c r="AT7" s="591"/>
      <c r="AU7" s="591"/>
      <c r="AV7" s="591"/>
      <c r="AW7" s="591"/>
      <c r="AX7" s="591"/>
      <c r="AY7" s="591"/>
      <c r="AZ7" s="591"/>
      <c r="BA7" s="591"/>
      <c r="BB7" s="591"/>
      <c r="BC7" s="591"/>
      <c r="BD7" s="591"/>
      <c r="BE7" s="591"/>
      <c r="BF7" s="592"/>
      <c r="BG7" s="593">
        <v>34464110</v>
      </c>
      <c r="BH7" s="594"/>
      <c r="BI7" s="594"/>
      <c r="BJ7" s="594"/>
      <c r="BK7" s="594"/>
      <c r="BL7" s="594"/>
      <c r="BM7" s="594"/>
      <c r="BN7" s="595"/>
      <c r="BO7" s="596">
        <v>50.4</v>
      </c>
      <c r="BP7" s="596"/>
      <c r="BQ7" s="596"/>
      <c r="BR7" s="596"/>
      <c r="BS7" s="597">
        <v>374411</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16719286</v>
      </c>
      <c r="CS7" s="594"/>
      <c r="CT7" s="594"/>
      <c r="CU7" s="594"/>
      <c r="CV7" s="594"/>
      <c r="CW7" s="594"/>
      <c r="CX7" s="594"/>
      <c r="CY7" s="595"/>
      <c r="CZ7" s="596">
        <v>11.7</v>
      </c>
      <c r="DA7" s="596"/>
      <c r="DB7" s="596"/>
      <c r="DC7" s="596"/>
      <c r="DD7" s="602">
        <v>651155</v>
      </c>
      <c r="DE7" s="594"/>
      <c r="DF7" s="594"/>
      <c r="DG7" s="594"/>
      <c r="DH7" s="594"/>
      <c r="DI7" s="594"/>
      <c r="DJ7" s="594"/>
      <c r="DK7" s="594"/>
      <c r="DL7" s="594"/>
      <c r="DM7" s="594"/>
      <c r="DN7" s="594"/>
      <c r="DO7" s="594"/>
      <c r="DP7" s="595"/>
      <c r="DQ7" s="602">
        <v>14816880</v>
      </c>
      <c r="DR7" s="594"/>
      <c r="DS7" s="594"/>
      <c r="DT7" s="594"/>
      <c r="DU7" s="594"/>
      <c r="DV7" s="594"/>
      <c r="DW7" s="594"/>
      <c r="DX7" s="594"/>
      <c r="DY7" s="594"/>
      <c r="DZ7" s="594"/>
      <c r="EA7" s="594"/>
      <c r="EB7" s="594"/>
      <c r="EC7" s="603"/>
    </row>
    <row r="8" spans="2:143" ht="11.25" customHeight="1">
      <c r="B8" s="590" t="s">
        <v>220</v>
      </c>
      <c r="C8" s="591"/>
      <c r="D8" s="591"/>
      <c r="E8" s="591"/>
      <c r="F8" s="591"/>
      <c r="G8" s="591"/>
      <c r="H8" s="591"/>
      <c r="I8" s="591"/>
      <c r="J8" s="591"/>
      <c r="K8" s="591"/>
      <c r="L8" s="591"/>
      <c r="M8" s="591"/>
      <c r="N8" s="591"/>
      <c r="O8" s="591"/>
      <c r="P8" s="591"/>
      <c r="Q8" s="592"/>
      <c r="R8" s="593">
        <v>550666</v>
      </c>
      <c r="S8" s="594"/>
      <c r="T8" s="594"/>
      <c r="U8" s="594"/>
      <c r="V8" s="594"/>
      <c r="W8" s="594"/>
      <c r="X8" s="594"/>
      <c r="Y8" s="595"/>
      <c r="Z8" s="596">
        <v>0.4</v>
      </c>
      <c r="AA8" s="596"/>
      <c r="AB8" s="596"/>
      <c r="AC8" s="596"/>
      <c r="AD8" s="597">
        <v>550666</v>
      </c>
      <c r="AE8" s="597"/>
      <c r="AF8" s="597"/>
      <c r="AG8" s="597"/>
      <c r="AH8" s="597"/>
      <c r="AI8" s="597"/>
      <c r="AJ8" s="597"/>
      <c r="AK8" s="597"/>
      <c r="AL8" s="598">
        <v>0.7</v>
      </c>
      <c r="AM8" s="599"/>
      <c r="AN8" s="599"/>
      <c r="AO8" s="600"/>
      <c r="AP8" s="590" t="s">
        <v>221</v>
      </c>
      <c r="AQ8" s="591"/>
      <c r="AR8" s="591"/>
      <c r="AS8" s="591"/>
      <c r="AT8" s="591"/>
      <c r="AU8" s="591"/>
      <c r="AV8" s="591"/>
      <c r="AW8" s="591"/>
      <c r="AX8" s="591"/>
      <c r="AY8" s="591"/>
      <c r="AZ8" s="591"/>
      <c r="BA8" s="591"/>
      <c r="BB8" s="591"/>
      <c r="BC8" s="591"/>
      <c r="BD8" s="591"/>
      <c r="BE8" s="591"/>
      <c r="BF8" s="592"/>
      <c r="BG8" s="593">
        <v>706872</v>
      </c>
      <c r="BH8" s="594"/>
      <c r="BI8" s="594"/>
      <c r="BJ8" s="594"/>
      <c r="BK8" s="594"/>
      <c r="BL8" s="594"/>
      <c r="BM8" s="594"/>
      <c r="BN8" s="595"/>
      <c r="BO8" s="596">
        <v>1</v>
      </c>
      <c r="BP8" s="596"/>
      <c r="BQ8" s="596"/>
      <c r="BR8" s="596"/>
      <c r="BS8" s="602" t="s">
        <v>111</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71596351</v>
      </c>
      <c r="CS8" s="594"/>
      <c r="CT8" s="594"/>
      <c r="CU8" s="594"/>
      <c r="CV8" s="594"/>
      <c r="CW8" s="594"/>
      <c r="CX8" s="594"/>
      <c r="CY8" s="595"/>
      <c r="CZ8" s="596">
        <v>50.1</v>
      </c>
      <c r="DA8" s="596"/>
      <c r="DB8" s="596"/>
      <c r="DC8" s="596"/>
      <c r="DD8" s="602">
        <v>1600777</v>
      </c>
      <c r="DE8" s="594"/>
      <c r="DF8" s="594"/>
      <c r="DG8" s="594"/>
      <c r="DH8" s="594"/>
      <c r="DI8" s="594"/>
      <c r="DJ8" s="594"/>
      <c r="DK8" s="594"/>
      <c r="DL8" s="594"/>
      <c r="DM8" s="594"/>
      <c r="DN8" s="594"/>
      <c r="DO8" s="594"/>
      <c r="DP8" s="595"/>
      <c r="DQ8" s="602">
        <v>33447375</v>
      </c>
      <c r="DR8" s="594"/>
      <c r="DS8" s="594"/>
      <c r="DT8" s="594"/>
      <c r="DU8" s="594"/>
      <c r="DV8" s="594"/>
      <c r="DW8" s="594"/>
      <c r="DX8" s="594"/>
      <c r="DY8" s="594"/>
      <c r="DZ8" s="594"/>
      <c r="EA8" s="594"/>
      <c r="EB8" s="594"/>
      <c r="EC8" s="603"/>
    </row>
    <row r="9" spans="2:143" ht="11.25" customHeight="1">
      <c r="B9" s="590" t="s">
        <v>223</v>
      </c>
      <c r="C9" s="591"/>
      <c r="D9" s="591"/>
      <c r="E9" s="591"/>
      <c r="F9" s="591"/>
      <c r="G9" s="591"/>
      <c r="H9" s="591"/>
      <c r="I9" s="591"/>
      <c r="J9" s="591"/>
      <c r="K9" s="591"/>
      <c r="L9" s="591"/>
      <c r="M9" s="591"/>
      <c r="N9" s="591"/>
      <c r="O9" s="591"/>
      <c r="P9" s="591"/>
      <c r="Q9" s="592"/>
      <c r="R9" s="593">
        <v>541905</v>
      </c>
      <c r="S9" s="594"/>
      <c r="T9" s="594"/>
      <c r="U9" s="594"/>
      <c r="V9" s="594"/>
      <c r="W9" s="594"/>
      <c r="X9" s="594"/>
      <c r="Y9" s="595"/>
      <c r="Z9" s="596">
        <v>0.4</v>
      </c>
      <c r="AA9" s="596"/>
      <c r="AB9" s="596"/>
      <c r="AC9" s="596"/>
      <c r="AD9" s="597">
        <v>541905</v>
      </c>
      <c r="AE9" s="597"/>
      <c r="AF9" s="597"/>
      <c r="AG9" s="597"/>
      <c r="AH9" s="597"/>
      <c r="AI9" s="597"/>
      <c r="AJ9" s="597"/>
      <c r="AK9" s="597"/>
      <c r="AL9" s="598">
        <v>0.7</v>
      </c>
      <c r="AM9" s="599"/>
      <c r="AN9" s="599"/>
      <c r="AO9" s="600"/>
      <c r="AP9" s="590" t="s">
        <v>224</v>
      </c>
      <c r="AQ9" s="591"/>
      <c r="AR9" s="591"/>
      <c r="AS9" s="591"/>
      <c r="AT9" s="591"/>
      <c r="AU9" s="591"/>
      <c r="AV9" s="591"/>
      <c r="AW9" s="591"/>
      <c r="AX9" s="591"/>
      <c r="AY9" s="591"/>
      <c r="AZ9" s="591"/>
      <c r="BA9" s="591"/>
      <c r="BB9" s="591"/>
      <c r="BC9" s="591"/>
      <c r="BD9" s="591"/>
      <c r="BE9" s="591"/>
      <c r="BF9" s="592"/>
      <c r="BG9" s="593">
        <v>29743262</v>
      </c>
      <c r="BH9" s="594"/>
      <c r="BI9" s="594"/>
      <c r="BJ9" s="594"/>
      <c r="BK9" s="594"/>
      <c r="BL9" s="594"/>
      <c r="BM9" s="594"/>
      <c r="BN9" s="595"/>
      <c r="BO9" s="596">
        <v>43.5</v>
      </c>
      <c r="BP9" s="596"/>
      <c r="BQ9" s="596"/>
      <c r="BR9" s="596"/>
      <c r="BS9" s="602" t="s">
        <v>111</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13134927</v>
      </c>
      <c r="CS9" s="594"/>
      <c r="CT9" s="594"/>
      <c r="CU9" s="594"/>
      <c r="CV9" s="594"/>
      <c r="CW9" s="594"/>
      <c r="CX9" s="594"/>
      <c r="CY9" s="595"/>
      <c r="CZ9" s="596">
        <v>9.1999999999999993</v>
      </c>
      <c r="DA9" s="596"/>
      <c r="DB9" s="596"/>
      <c r="DC9" s="596"/>
      <c r="DD9" s="602">
        <v>1363074</v>
      </c>
      <c r="DE9" s="594"/>
      <c r="DF9" s="594"/>
      <c r="DG9" s="594"/>
      <c r="DH9" s="594"/>
      <c r="DI9" s="594"/>
      <c r="DJ9" s="594"/>
      <c r="DK9" s="594"/>
      <c r="DL9" s="594"/>
      <c r="DM9" s="594"/>
      <c r="DN9" s="594"/>
      <c r="DO9" s="594"/>
      <c r="DP9" s="595"/>
      <c r="DQ9" s="602">
        <v>9724223</v>
      </c>
      <c r="DR9" s="594"/>
      <c r="DS9" s="594"/>
      <c r="DT9" s="594"/>
      <c r="DU9" s="594"/>
      <c r="DV9" s="594"/>
      <c r="DW9" s="594"/>
      <c r="DX9" s="594"/>
      <c r="DY9" s="594"/>
      <c r="DZ9" s="594"/>
      <c r="EA9" s="594"/>
      <c r="EB9" s="594"/>
      <c r="EC9" s="603"/>
    </row>
    <row r="10" spans="2:143" ht="11.25" customHeight="1">
      <c r="B10" s="590" t="s">
        <v>226</v>
      </c>
      <c r="C10" s="591"/>
      <c r="D10" s="591"/>
      <c r="E10" s="591"/>
      <c r="F10" s="591"/>
      <c r="G10" s="591"/>
      <c r="H10" s="591"/>
      <c r="I10" s="591"/>
      <c r="J10" s="591"/>
      <c r="K10" s="591"/>
      <c r="L10" s="591"/>
      <c r="M10" s="591"/>
      <c r="N10" s="591"/>
      <c r="O10" s="591"/>
      <c r="P10" s="591"/>
      <c r="Q10" s="592"/>
      <c r="R10" s="593">
        <v>9566975</v>
      </c>
      <c r="S10" s="594"/>
      <c r="T10" s="594"/>
      <c r="U10" s="594"/>
      <c r="V10" s="594"/>
      <c r="W10" s="594"/>
      <c r="X10" s="594"/>
      <c r="Y10" s="595"/>
      <c r="Z10" s="596">
        <v>6.5</v>
      </c>
      <c r="AA10" s="596"/>
      <c r="AB10" s="596"/>
      <c r="AC10" s="596"/>
      <c r="AD10" s="597">
        <v>9566975</v>
      </c>
      <c r="AE10" s="597"/>
      <c r="AF10" s="597"/>
      <c r="AG10" s="597"/>
      <c r="AH10" s="597"/>
      <c r="AI10" s="597"/>
      <c r="AJ10" s="597"/>
      <c r="AK10" s="597"/>
      <c r="AL10" s="598">
        <v>12.3</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1069014</v>
      </c>
      <c r="BH10" s="594"/>
      <c r="BI10" s="594"/>
      <c r="BJ10" s="594"/>
      <c r="BK10" s="594"/>
      <c r="BL10" s="594"/>
      <c r="BM10" s="594"/>
      <c r="BN10" s="595"/>
      <c r="BO10" s="596">
        <v>1.6</v>
      </c>
      <c r="BP10" s="596"/>
      <c r="BQ10" s="596"/>
      <c r="BR10" s="596"/>
      <c r="BS10" s="602" t="s">
        <v>111</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353354</v>
      </c>
      <c r="CS10" s="594"/>
      <c r="CT10" s="594"/>
      <c r="CU10" s="594"/>
      <c r="CV10" s="594"/>
      <c r="CW10" s="594"/>
      <c r="CX10" s="594"/>
      <c r="CY10" s="595"/>
      <c r="CZ10" s="596">
        <v>0.2</v>
      </c>
      <c r="DA10" s="596"/>
      <c r="DB10" s="596"/>
      <c r="DC10" s="596"/>
      <c r="DD10" s="602" t="s">
        <v>111</v>
      </c>
      <c r="DE10" s="594"/>
      <c r="DF10" s="594"/>
      <c r="DG10" s="594"/>
      <c r="DH10" s="594"/>
      <c r="DI10" s="594"/>
      <c r="DJ10" s="594"/>
      <c r="DK10" s="594"/>
      <c r="DL10" s="594"/>
      <c r="DM10" s="594"/>
      <c r="DN10" s="594"/>
      <c r="DO10" s="594"/>
      <c r="DP10" s="595"/>
      <c r="DQ10" s="602">
        <v>353345</v>
      </c>
      <c r="DR10" s="594"/>
      <c r="DS10" s="594"/>
      <c r="DT10" s="594"/>
      <c r="DU10" s="594"/>
      <c r="DV10" s="594"/>
      <c r="DW10" s="594"/>
      <c r="DX10" s="594"/>
      <c r="DY10" s="594"/>
      <c r="DZ10" s="594"/>
      <c r="EA10" s="594"/>
      <c r="EB10" s="594"/>
      <c r="EC10" s="603"/>
    </row>
    <row r="11" spans="2:143" ht="11.25" customHeight="1">
      <c r="B11" s="590" t="s">
        <v>229</v>
      </c>
      <c r="C11" s="591"/>
      <c r="D11" s="591"/>
      <c r="E11" s="591"/>
      <c r="F11" s="591"/>
      <c r="G11" s="591"/>
      <c r="H11" s="591"/>
      <c r="I11" s="591"/>
      <c r="J11" s="591"/>
      <c r="K11" s="591"/>
      <c r="L11" s="591"/>
      <c r="M11" s="591"/>
      <c r="N11" s="591"/>
      <c r="O11" s="591"/>
      <c r="P11" s="591"/>
      <c r="Q11" s="592"/>
      <c r="R11" s="593">
        <v>42566</v>
      </c>
      <c r="S11" s="594"/>
      <c r="T11" s="594"/>
      <c r="U11" s="594"/>
      <c r="V11" s="594"/>
      <c r="W11" s="594"/>
      <c r="X11" s="594"/>
      <c r="Y11" s="595"/>
      <c r="Z11" s="596">
        <v>0</v>
      </c>
      <c r="AA11" s="596"/>
      <c r="AB11" s="596"/>
      <c r="AC11" s="596"/>
      <c r="AD11" s="597">
        <v>42566</v>
      </c>
      <c r="AE11" s="597"/>
      <c r="AF11" s="597"/>
      <c r="AG11" s="597"/>
      <c r="AH11" s="597"/>
      <c r="AI11" s="597"/>
      <c r="AJ11" s="597"/>
      <c r="AK11" s="597"/>
      <c r="AL11" s="598">
        <v>0.1</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2944962</v>
      </c>
      <c r="BH11" s="594"/>
      <c r="BI11" s="594"/>
      <c r="BJ11" s="594"/>
      <c r="BK11" s="594"/>
      <c r="BL11" s="594"/>
      <c r="BM11" s="594"/>
      <c r="BN11" s="595"/>
      <c r="BO11" s="596">
        <v>4.3</v>
      </c>
      <c r="BP11" s="596"/>
      <c r="BQ11" s="596"/>
      <c r="BR11" s="596"/>
      <c r="BS11" s="602">
        <v>374411</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322626</v>
      </c>
      <c r="CS11" s="594"/>
      <c r="CT11" s="594"/>
      <c r="CU11" s="594"/>
      <c r="CV11" s="594"/>
      <c r="CW11" s="594"/>
      <c r="CX11" s="594"/>
      <c r="CY11" s="595"/>
      <c r="CZ11" s="596">
        <v>0.2</v>
      </c>
      <c r="DA11" s="596"/>
      <c r="DB11" s="596"/>
      <c r="DC11" s="596"/>
      <c r="DD11" s="602">
        <v>104780</v>
      </c>
      <c r="DE11" s="594"/>
      <c r="DF11" s="594"/>
      <c r="DG11" s="594"/>
      <c r="DH11" s="594"/>
      <c r="DI11" s="594"/>
      <c r="DJ11" s="594"/>
      <c r="DK11" s="594"/>
      <c r="DL11" s="594"/>
      <c r="DM11" s="594"/>
      <c r="DN11" s="594"/>
      <c r="DO11" s="594"/>
      <c r="DP11" s="595"/>
      <c r="DQ11" s="602">
        <v>237128</v>
      </c>
      <c r="DR11" s="594"/>
      <c r="DS11" s="594"/>
      <c r="DT11" s="594"/>
      <c r="DU11" s="594"/>
      <c r="DV11" s="594"/>
      <c r="DW11" s="594"/>
      <c r="DX11" s="594"/>
      <c r="DY11" s="594"/>
      <c r="DZ11" s="594"/>
      <c r="EA11" s="594"/>
      <c r="EB11" s="594"/>
      <c r="EC11" s="603"/>
    </row>
    <row r="12" spans="2:143" ht="11.25" customHeight="1">
      <c r="B12" s="590" t="s">
        <v>232</v>
      </c>
      <c r="C12" s="591"/>
      <c r="D12" s="591"/>
      <c r="E12" s="591"/>
      <c r="F12" s="591"/>
      <c r="G12" s="591"/>
      <c r="H12" s="591"/>
      <c r="I12" s="591"/>
      <c r="J12" s="591"/>
      <c r="K12" s="591"/>
      <c r="L12" s="591"/>
      <c r="M12" s="591"/>
      <c r="N12" s="591"/>
      <c r="O12" s="591"/>
      <c r="P12" s="591"/>
      <c r="Q12" s="592"/>
      <c r="R12" s="593" t="s">
        <v>111</v>
      </c>
      <c r="S12" s="594"/>
      <c r="T12" s="594"/>
      <c r="U12" s="594"/>
      <c r="V12" s="594"/>
      <c r="W12" s="594"/>
      <c r="X12" s="594"/>
      <c r="Y12" s="595"/>
      <c r="Z12" s="596" t="s">
        <v>111</v>
      </c>
      <c r="AA12" s="596"/>
      <c r="AB12" s="596"/>
      <c r="AC12" s="596"/>
      <c r="AD12" s="597" t="s">
        <v>111</v>
      </c>
      <c r="AE12" s="597"/>
      <c r="AF12" s="597"/>
      <c r="AG12" s="597"/>
      <c r="AH12" s="597"/>
      <c r="AI12" s="597"/>
      <c r="AJ12" s="597"/>
      <c r="AK12" s="597"/>
      <c r="AL12" s="598" t="s">
        <v>111</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25571896</v>
      </c>
      <c r="BH12" s="594"/>
      <c r="BI12" s="594"/>
      <c r="BJ12" s="594"/>
      <c r="BK12" s="594"/>
      <c r="BL12" s="594"/>
      <c r="BM12" s="594"/>
      <c r="BN12" s="595"/>
      <c r="BO12" s="596">
        <v>37.4</v>
      </c>
      <c r="BP12" s="596"/>
      <c r="BQ12" s="596"/>
      <c r="BR12" s="596"/>
      <c r="BS12" s="602" t="s">
        <v>111</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1061989</v>
      </c>
      <c r="CS12" s="594"/>
      <c r="CT12" s="594"/>
      <c r="CU12" s="594"/>
      <c r="CV12" s="594"/>
      <c r="CW12" s="594"/>
      <c r="CX12" s="594"/>
      <c r="CY12" s="595"/>
      <c r="CZ12" s="596">
        <v>0.7</v>
      </c>
      <c r="DA12" s="596"/>
      <c r="DB12" s="596"/>
      <c r="DC12" s="596"/>
      <c r="DD12" s="602">
        <v>10242</v>
      </c>
      <c r="DE12" s="594"/>
      <c r="DF12" s="594"/>
      <c r="DG12" s="594"/>
      <c r="DH12" s="594"/>
      <c r="DI12" s="594"/>
      <c r="DJ12" s="594"/>
      <c r="DK12" s="594"/>
      <c r="DL12" s="594"/>
      <c r="DM12" s="594"/>
      <c r="DN12" s="594"/>
      <c r="DO12" s="594"/>
      <c r="DP12" s="595"/>
      <c r="DQ12" s="602">
        <v>1000640</v>
      </c>
      <c r="DR12" s="594"/>
      <c r="DS12" s="594"/>
      <c r="DT12" s="594"/>
      <c r="DU12" s="594"/>
      <c r="DV12" s="594"/>
      <c r="DW12" s="594"/>
      <c r="DX12" s="594"/>
      <c r="DY12" s="594"/>
      <c r="DZ12" s="594"/>
      <c r="EA12" s="594"/>
      <c r="EB12" s="594"/>
      <c r="EC12" s="603"/>
    </row>
    <row r="13" spans="2:143" ht="11.25" customHeight="1">
      <c r="B13" s="590" t="s">
        <v>235</v>
      </c>
      <c r="C13" s="591"/>
      <c r="D13" s="591"/>
      <c r="E13" s="591"/>
      <c r="F13" s="591"/>
      <c r="G13" s="591"/>
      <c r="H13" s="591"/>
      <c r="I13" s="591"/>
      <c r="J13" s="591"/>
      <c r="K13" s="591"/>
      <c r="L13" s="591"/>
      <c r="M13" s="591"/>
      <c r="N13" s="591"/>
      <c r="O13" s="591"/>
      <c r="P13" s="591"/>
      <c r="Q13" s="592"/>
      <c r="R13" s="593">
        <v>323555</v>
      </c>
      <c r="S13" s="594"/>
      <c r="T13" s="594"/>
      <c r="U13" s="594"/>
      <c r="V13" s="594"/>
      <c r="W13" s="594"/>
      <c r="X13" s="594"/>
      <c r="Y13" s="595"/>
      <c r="Z13" s="596">
        <v>0.2</v>
      </c>
      <c r="AA13" s="596"/>
      <c r="AB13" s="596"/>
      <c r="AC13" s="596"/>
      <c r="AD13" s="597">
        <v>323555</v>
      </c>
      <c r="AE13" s="597"/>
      <c r="AF13" s="597"/>
      <c r="AG13" s="597"/>
      <c r="AH13" s="597"/>
      <c r="AI13" s="597"/>
      <c r="AJ13" s="597"/>
      <c r="AK13" s="597"/>
      <c r="AL13" s="598">
        <v>0.4</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24995653</v>
      </c>
      <c r="BH13" s="594"/>
      <c r="BI13" s="594"/>
      <c r="BJ13" s="594"/>
      <c r="BK13" s="594"/>
      <c r="BL13" s="594"/>
      <c r="BM13" s="594"/>
      <c r="BN13" s="595"/>
      <c r="BO13" s="596">
        <v>36.6</v>
      </c>
      <c r="BP13" s="596"/>
      <c r="BQ13" s="596"/>
      <c r="BR13" s="596"/>
      <c r="BS13" s="602" t="s">
        <v>111</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10709310</v>
      </c>
      <c r="CS13" s="594"/>
      <c r="CT13" s="594"/>
      <c r="CU13" s="594"/>
      <c r="CV13" s="594"/>
      <c r="CW13" s="594"/>
      <c r="CX13" s="594"/>
      <c r="CY13" s="595"/>
      <c r="CZ13" s="596">
        <v>7.5</v>
      </c>
      <c r="DA13" s="596"/>
      <c r="DB13" s="596"/>
      <c r="DC13" s="596"/>
      <c r="DD13" s="602">
        <v>3191152</v>
      </c>
      <c r="DE13" s="594"/>
      <c r="DF13" s="594"/>
      <c r="DG13" s="594"/>
      <c r="DH13" s="594"/>
      <c r="DI13" s="594"/>
      <c r="DJ13" s="594"/>
      <c r="DK13" s="594"/>
      <c r="DL13" s="594"/>
      <c r="DM13" s="594"/>
      <c r="DN13" s="594"/>
      <c r="DO13" s="594"/>
      <c r="DP13" s="595"/>
      <c r="DQ13" s="602">
        <v>8015184</v>
      </c>
      <c r="DR13" s="594"/>
      <c r="DS13" s="594"/>
      <c r="DT13" s="594"/>
      <c r="DU13" s="594"/>
      <c r="DV13" s="594"/>
      <c r="DW13" s="594"/>
      <c r="DX13" s="594"/>
      <c r="DY13" s="594"/>
      <c r="DZ13" s="594"/>
      <c r="EA13" s="594"/>
      <c r="EB13" s="594"/>
      <c r="EC13" s="603"/>
    </row>
    <row r="14" spans="2:143" ht="11.25" customHeight="1">
      <c r="B14" s="590" t="s">
        <v>238</v>
      </c>
      <c r="C14" s="591"/>
      <c r="D14" s="591"/>
      <c r="E14" s="591"/>
      <c r="F14" s="591"/>
      <c r="G14" s="591"/>
      <c r="H14" s="591"/>
      <c r="I14" s="591"/>
      <c r="J14" s="591"/>
      <c r="K14" s="591"/>
      <c r="L14" s="591"/>
      <c r="M14" s="591"/>
      <c r="N14" s="591"/>
      <c r="O14" s="591"/>
      <c r="P14" s="591"/>
      <c r="Q14" s="592"/>
      <c r="R14" s="593" t="s">
        <v>111</v>
      </c>
      <c r="S14" s="594"/>
      <c r="T14" s="594"/>
      <c r="U14" s="594"/>
      <c r="V14" s="594"/>
      <c r="W14" s="594"/>
      <c r="X14" s="594"/>
      <c r="Y14" s="595"/>
      <c r="Z14" s="596" t="s">
        <v>111</v>
      </c>
      <c r="AA14" s="596"/>
      <c r="AB14" s="596"/>
      <c r="AC14" s="596"/>
      <c r="AD14" s="597" t="s">
        <v>111</v>
      </c>
      <c r="AE14" s="597"/>
      <c r="AF14" s="597"/>
      <c r="AG14" s="597"/>
      <c r="AH14" s="597"/>
      <c r="AI14" s="597"/>
      <c r="AJ14" s="597"/>
      <c r="AK14" s="597"/>
      <c r="AL14" s="598" t="s">
        <v>111</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321615</v>
      </c>
      <c r="BH14" s="594"/>
      <c r="BI14" s="594"/>
      <c r="BJ14" s="594"/>
      <c r="BK14" s="594"/>
      <c r="BL14" s="594"/>
      <c r="BM14" s="594"/>
      <c r="BN14" s="595"/>
      <c r="BO14" s="596">
        <v>0.5</v>
      </c>
      <c r="BP14" s="596"/>
      <c r="BQ14" s="596"/>
      <c r="BR14" s="596"/>
      <c r="BS14" s="602" t="s">
        <v>111</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4995405</v>
      </c>
      <c r="CS14" s="594"/>
      <c r="CT14" s="594"/>
      <c r="CU14" s="594"/>
      <c r="CV14" s="594"/>
      <c r="CW14" s="594"/>
      <c r="CX14" s="594"/>
      <c r="CY14" s="595"/>
      <c r="CZ14" s="596">
        <v>3.5</v>
      </c>
      <c r="DA14" s="596"/>
      <c r="DB14" s="596"/>
      <c r="DC14" s="596"/>
      <c r="DD14" s="602">
        <v>266046</v>
      </c>
      <c r="DE14" s="594"/>
      <c r="DF14" s="594"/>
      <c r="DG14" s="594"/>
      <c r="DH14" s="594"/>
      <c r="DI14" s="594"/>
      <c r="DJ14" s="594"/>
      <c r="DK14" s="594"/>
      <c r="DL14" s="594"/>
      <c r="DM14" s="594"/>
      <c r="DN14" s="594"/>
      <c r="DO14" s="594"/>
      <c r="DP14" s="595"/>
      <c r="DQ14" s="602">
        <v>3502139</v>
      </c>
      <c r="DR14" s="594"/>
      <c r="DS14" s="594"/>
      <c r="DT14" s="594"/>
      <c r="DU14" s="594"/>
      <c r="DV14" s="594"/>
      <c r="DW14" s="594"/>
      <c r="DX14" s="594"/>
      <c r="DY14" s="594"/>
      <c r="DZ14" s="594"/>
      <c r="EA14" s="594"/>
      <c r="EB14" s="594"/>
      <c r="EC14" s="603"/>
    </row>
    <row r="15" spans="2:143" ht="11.25" customHeight="1">
      <c r="B15" s="590" t="s">
        <v>241</v>
      </c>
      <c r="C15" s="591"/>
      <c r="D15" s="591"/>
      <c r="E15" s="591"/>
      <c r="F15" s="591"/>
      <c r="G15" s="591"/>
      <c r="H15" s="591"/>
      <c r="I15" s="591"/>
      <c r="J15" s="591"/>
      <c r="K15" s="591"/>
      <c r="L15" s="591"/>
      <c r="M15" s="591"/>
      <c r="N15" s="591"/>
      <c r="O15" s="591"/>
      <c r="P15" s="591"/>
      <c r="Q15" s="592"/>
      <c r="R15" s="593">
        <v>308784</v>
      </c>
      <c r="S15" s="594"/>
      <c r="T15" s="594"/>
      <c r="U15" s="594"/>
      <c r="V15" s="594"/>
      <c r="W15" s="594"/>
      <c r="X15" s="594"/>
      <c r="Y15" s="595"/>
      <c r="Z15" s="596">
        <v>0.2</v>
      </c>
      <c r="AA15" s="596"/>
      <c r="AB15" s="596"/>
      <c r="AC15" s="596"/>
      <c r="AD15" s="597">
        <v>308784</v>
      </c>
      <c r="AE15" s="597"/>
      <c r="AF15" s="597"/>
      <c r="AG15" s="597"/>
      <c r="AH15" s="597"/>
      <c r="AI15" s="597"/>
      <c r="AJ15" s="597"/>
      <c r="AK15" s="597"/>
      <c r="AL15" s="598">
        <v>0.4</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2395765</v>
      </c>
      <c r="BH15" s="594"/>
      <c r="BI15" s="594"/>
      <c r="BJ15" s="594"/>
      <c r="BK15" s="594"/>
      <c r="BL15" s="594"/>
      <c r="BM15" s="594"/>
      <c r="BN15" s="595"/>
      <c r="BO15" s="596">
        <v>3.5</v>
      </c>
      <c r="BP15" s="596"/>
      <c r="BQ15" s="596"/>
      <c r="BR15" s="596"/>
      <c r="BS15" s="602" t="s">
        <v>111</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17227759</v>
      </c>
      <c r="CS15" s="594"/>
      <c r="CT15" s="594"/>
      <c r="CU15" s="594"/>
      <c r="CV15" s="594"/>
      <c r="CW15" s="594"/>
      <c r="CX15" s="594"/>
      <c r="CY15" s="595"/>
      <c r="CZ15" s="596">
        <v>12.1</v>
      </c>
      <c r="DA15" s="596"/>
      <c r="DB15" s="596"/>
      <c r="DC15" s="596"/>
      <c r="DD15" s="602">
        <v>4908251</v>
      </c>
      <c r="DE15" s="594"/>
      <c r="DF15" s="594"/>
      <c r="DG15" s="594"/>
      <c r="DH15" s="594"/>
      <c r="DI15" s="594"/>
      <c r="DJ15" s="594"/>
      <c r="DK15" s="594"/>
      <c r="DL15" s="594"/>
      <c r="DM15" s="594"/>
      <c r="DN15" s="594"/>
      <c r="DO15" s="594"/>
      <c r="DP15" s="595"/>
      <c r="DQ15" s="602">
        <v>12159349</v>
      </c>
      <c r="DR15" s="594"/>
      <c r="DS15" s="594"/>
      <c r="DT15" s="594"/>
      <c r="DU15" s="594"/>
      <c r="DV15" s="594"/>
      <c r="DW15" s="594"/>
      <c r="DX15" s="594"/>
      <c r="DY15" s="594"/>
      <c r="DZ15" s="594"/>
      <c r="EA15" s="594"/>
      <c r="EB15" s="594"/>
      <c r="EC15" s="603"/>
    </row>
    <row r="16" spans="2:143" ht="11.25" customHeight="1">
      <c r="B16" s="590" t="s">
        <v>244</v>
      </c>
      <c r="C16" s="591"/>
      <c r="D16" s="591"/>
      <c r="E16" s="591"/>
      <c r="F16" s="591"/>
      <c r="G16" s="591"/>
      <c r="H16" s="591"/>
      <c r="I16" s="591"/>
      <c r="J16" s="591"/>
      <c r="K16" s="591"/>
      <c r="L16" s="591"/>
      <c r="M16" s="591"/>
      <c r="N16" s="591"/>
      <c r="O16" s="591"/>
      <c r="P16" s="591"/>
      <c r="Q16" s="592"/>
      <c r="R16" s="593">
        <v>1098774</v>
      </c>
      <c r="S16" s="594"/>
      <c r="T16" s="594"/>
      <c r="U16" s="594"/>
      <c r="V16" s="594"/>
      <c r="W16" s="594"/>
      <c r="X16" s="594"/>
      <c r="Y16" s="595"/>
      <c r="Z16" s="596">
        <v>0.7</v>
      </c>
      <c r="AA16" s="596"/>
      <c r="AB16" s="596"/>
      <c r="AC16" s="596"/>
      <c r="AD16" s="597">
        <v>1013064</v>
      </c>
      <c r="AE16" s="597"/>
      <c r="AF16" s="597"/>
      <c r="AG16" s="597"/>
      <c r="AH16" s="597"/>
      <c r="AI16" s="597"/>
      <c r="AJ16" s="597"/>
      <c r="AK16" s="597"/>
      <c r="AL16" s="598">
        <v>1.3</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111</v>
      </c>
      <c r="BH16" s="594"/>
      <c r="BI16" s="594"/>
      <c r="BJ16" s="594"/>
      <c r="BK16" s="594"/>
      <c r="BL16" s="594"/>
      <c r="BM16" s="594"/>
      <c r="BN16" s="595"/>
      <c r="BO16" s="596" t="s">
        <v>111</v>
      </c>
      <c r="BP16" s="596"/>
      <c r="BQ16" s="596"/>
      <c r="BR16" s="596"/>
      <c r="BS16" s="602" t="s">
        <v>111</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t="s">
        <v>111</v>
      </c>
      <c r="CS16" s="594"/>
      <c r="CT16" s="594"/>
      <c r="CU16" s="594"/>
      <c r="CV16" s="594"/>
      <c r="CW16" s="594"/>
      <c r="CX16" s="594"/>
      <c r="CY16" s="595"/>
      <c r="CZ16" s="596" t="s">
        <v>111</v>
      </c>
      <c r="DA16" s="596"/>
      <c r="DB16" s="596"/>
      <c r="DC16" s="596"/>
      <c r="DD16" s="602" t="s">
        <v>111</v>
      </c>
      <c r="DE16" s="594"/>
      <c r="DF16" s="594"/>
      <c r="DG16" s="594"/>
      <c r="DH16" s="594"/>
      <c r="DI16" s="594"/>
      <c r="DJ16" s="594"/>
      <c r="DK16" s="594"/>
      <c r="DL16" s="594"/>
      <c r="DM16" s="594"/>
      <c r="DN16" s="594"/>
      <c r="DO16" s="594"/>
      <c r="DP16" s="595"/>
      <c r="DQ16" s="602" t="s">
        <v>111</v>
      </c>
      <c r="DR16" s="594"/>
      <c r="DS16" s="594"/>
      <c r="DT16" s="594"/>
      <c r="DU16" s="594"/>
      <c r="DV16" s="594"/>
      <c r="DW16" s="594"/>
      <c r="DX16" s="594"/>
      <c r="DY16" s="594"/>
      <c r="DZ16" s="594"/>
      <c r="EA16" s="594"/>
      <c r="EB16" s="594"/>
      <c r="EC16" s="603"/>
    </row>
    <row r="17" spans="2:133" ht="11.25" customHeight="1">
      <c r="B17" s="590" t="s">
        <v>247</v>
      </c>
      <c r="C17" s="591"/>
      <c r="D17" s="591"/>
      <c r="E17" s="591"/>
      <c r="F17" s="591"/>
      <c r="G17" s="591"/>
      <c r="H17" s="591"/>
      <c r="I17" s="591"/>
      <c r="J17" s="591"/>
      <c r="K17" s="591"/>
      <c r="L17" s="591"/>
      <c r="M17" s="591"/>
      <c r="N17" s="591"/>
      <c r="O17" s="591"/>
      <c r="P17" s="591"/>
      <c r="Q17" s="592"/>
      <c r="R17" s="593">
        <v>1013064</v>
      </c>
      <c r="S17" s="594"/>
      <c r="T17" s="594"/>
      <c r="U17" s="594"/>
      <c r="V17" s="594"/>
      <c r="W17" s="594"/>
      <c r="X17" s="594"/>
      <c r="Y17" s="595"/>
      <c r="Z17" s="596">
        <v>0.7</v>
      </c>
      <c r="AA17" s="596"/>
      <c r="AB17" s="596"/>
      <c r="AC17" s="596"/>
      <c r="AD17" s="597">
        <v>1013064</v>
      </c>
      <c r="AE17" s="597"/>
      <c r="AF17" s="597"/>
      <c r="AG17" s="597"/>
      <c r="AH17" s="597"/>
      <c r="AI17" s="597"/>
      <c r="AJ17" s="597"/>
      <c r="AK17" s="597"/>
      <c r="AL17" s="598">
        <v>1.3</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v>19932</v>
      </c>
      <c r="BH17" s="594"/>
      <c r="BI17" s="594"/>
      <c r="BJ17" s="594"/>
      <c r="BK17" s="594"/>
      <c r="BL17" s="594"/>
      <c r="BM17" s="594"/>
      <c r="BN17" s="595"/>
      <c r="BO17" s="596">
        <v>0</v>
      </c>
      <c r="BP17" s="596"/>
      <c r="BQ17" s="596"/>
      <c r="BR17" s="596"/>
      <c r="BS17" s="602" t="s">
        <v>111</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6013430</v>
      </c>
      <c r="CS17" s="594"/>
      <c r="CT17" s="594"/>
      <c r="CU17" s="594"/>
      <c r="CV17" s="594"/>
      <c r="CW17" s="594"/>
      <c r="CX17" s="594"/>
      <c r="CY17" s="595"/>
      <c r="CZ17" s="596">
        <v>4.2</v>
      </c>
      <c r="DA17" s="596"/>
      <c r="DB17" s="596"/>
      <c r="DC17" s="596"/>
      <c r="DD17" s="602" t="s">
        <v>111</v>
      </c>
      <c r="DE17" s="594"/>
      <c r="DF17" s="594"/>
      <c r="DG17" s="594"/>
      <c r="DH17" s="594"/>
      <c r="DI17" s="594"/>
      <c r="DJ17" s="594"/>
      <c r="DK17" s="594"/>
      <c r="DL17" s="594"/>
      <c r="DM17" s="594"/>
      <c r="DN17" s="594"/>
      <c r="DO17" s="594"/>
      <c r="DP17" s="595"/>
      <c r="DQ17" s="602">
        <v>6011671</v>
      </c>
      <c r="DR17" s="594"/>
      <c r="DS17" s="594"/>
      <c r="DT17" s="594"/>
      <c r="DU17" s="594"/>
      <c r="DV17" s="594"/>
      <c r="DW17" s="594"/>
      <c r="DX17" s="594"/>
      <c r="DY17" s="594"/>
      <c r="DZ17" s="594"/>
      <c r="EA17" s="594"/>
      <c r="EB17" s="594"/>
      <c r="EC17" s="603"/>
    </row>
    <row r="18" spans="2:133" ht="11.25" customHeight="1">
      <c r="B18" s="590" t="s">
        <v>250</v>
      </c>
      <c r="C18" s="591"/>
      <c r="D18" s="591"/>
      <c r="E18" s="591"/>
      <c r="F18" s="591"/>
      <c r="G18" s="591"/>
      <c r="H18" s="591"/>
      <c r="I18" s="591"/>
      <c r="J18" s="591"/>
      <c r="K18" s="591"/>
      <c r="L18" s="591"/>
      <c r="M18" s="591"/>
      <c r="N18" s="591"/>
      <c r="O18" s="591"/>
      <c r="P18" s="591"/>
      <c r="Q18" s="592"/>
      <c r="R18" s="593">
        <v>85374</v>
      </c>
      <c r="S18" s="594"/>
      <c r="T18" s="594"/>
      <c r="U18" s="594"/>
      <c r="V18" s="594"/>
      <c r="W18" s="594"/>
      <c r="X18" s="594"/>
      <c r="Y18" s="595"/>
      <c r="Z18" s="596">
        <v>0.1</v>
      </c>
      <c r="AA18" s="596"/>
      <c r="AB18" s="596"/>
      <c r="AC18" s="596"/>
      <c r="AD18" s="597" t="s">
        <v>111</v>
      </c>
      <c r="AE18" s="597"/>
      <c r="AF18" s="597"/>
      <c r="AG18" s="597"/>
      <c r="AH18" s="597"/>
      <c r="AI18" s="597"/>
      <c r="AJ18" s="597"/>
      <c r="AK18" s="597"/>
      <c r="AL18" s="598" t="s">
        <v>111</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111</v>
      </c>
      <c r="BH18" s="594"/>
      <c r="BI18" s="594"/>
      <c r="BJ18" s="594"/>
      <c r="BK18" s="594"/>
      <c r="BL18" s="594"/>
      <c r="BM18" s="594"/>
      <c r="BN18" s="595"/>
      <c r="BO18" s="596" t="s">
        <v>111</v>
      </c>
      <c r="BP18" s="596"/>
      <c r="BQ18" s="596"/>
      <c r="BR18" s="596"/>
      <c r="BS18" s="602" t="s">
        <v>111</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111</v>
      </c>
      <c r="CS18" s="594"/>
      <c r="CT18" s="594"/>
      <c r="CU18" s="594"/>
      <c r="CV18" s="594"/>
      <c r="CW18" s="594"/>
      <c r="CX18" s="594"/>
      <c r="CY18" s="595"/>
      <c r="CZ18" s="596" t="s">
        <v>111</v>
      </c>
      <c r="DA18" s="596"/>
      <c r="DB18" s="596"/>
      <c r="DC18" s="596"/>
      <c r="DD18" s="602" t="s">
        <v>111</v>
      </c>
      <c r="DE18" s="594"/>
      <c r="DF18" s="594"/>
      <c r="DG18" s="594"/>
      <c r="DH18" s="594"/>
      <c r="DI18" s="594"/>
      <c r="DJ18" s="594"/>
      <c r="DK18" s="594"/>
      <c r="DL18" s="594"/>
      <c r="DM18" s="594"/>
      <c r="DN18" s="594"/>
      <c r="DO18" s="594"/>
      <c r="DP18" s="595"/>
      <c r="DQ18" s="602" t="s">
        <v>111</v>
      </c>
      <c r="DR18" s="594"/>
      <c r="DS18" s="594"/>
      <c r="DT18" s="594"/>
      <c r="DU18" s="594"/>
      <c r="DV18" s="594"/>
      <c r="DW18" s="594"/>
      <c r="DX18" s="594"/>
      <c r="DY18" s="594"/>
      <c r="DZ18" s="594"/>
      <c r="EA18" s="594"/>
      <c r="EB18" s="594"/>
      <c r="EC18" s="603"/>
    </row>
    <row r="19" spans="2:133" ht="11.25" customHeight="1">
      <c r="B19" s="590" t="s">
        <v>253</v>
      </c>
      <c r="C19" s="591"/>
      <c r="D19" s="591"/>
      <c r="E19" s="591"/>
      <c r="F19" s="591"/>
      <c r="G19" s="591"/>
      <c r="H19" s="591"/>
      <c r="I19" s="591"/>
      <c r="J19" s="591"/>
      <c r="K19" s="591"/>
      <c r="L19" s="591"/>
      <c r="M19" s="591"/>
      <c r="N19" s="591"/>
      <c r="O19" s="591"/>
      <c r="P19" s="591"/>
      <c r="Q19" s="592"/>
      <c r="R19" s="593">
        <v>336</v>
      </c>
      <c r="S19" s="594"/>
      <c r="T19" s="594"/>
      <c r="U19" s="594"/>
      <c r="V19" s="594"/>
      <c r="W19" s="594"/>
      <c r="X19" s="594"/>
      <c r="Y19" s="595"/>
      <c r="Z19" s="596">
        <v>0</v>
      </c>
      <c r="AA19" s="596"/>
      <c r="AB19" s="596"/>
      <c r="AC19" s="596"/>
      <c r="AD19" s="597" t="s">
        <v>111</v>
      </c>
      <c r="AE19" s="597"/>
      <c r="AF19" s="597"/>
      <c r="AG19" s="597"/>
      <c r="AH19" s="597"/>
      <c r="AI19" s="597"/>
      <c r="AJ19" s="597"/>
      <c r="AK19" s="597"/>
      <c r="AL19" s="598" t="s">
        <v>111</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5600498</v>
      </c>
      <c r="BH19" s="594"/>
      <c r="BI19" s="594"/>
      <c r="BJ19" s="594"/>
      <c r="BK19" s="594"/>
      <c r="BL19" s="594"/>
      <c r="BM19" s="594"/>
      <c r="BN19" s="595"/>
      <c r="BO19" s="596">
        <v>8.1999999999999993</v>
      </c>
      <c r="BP19" s="596"/>
      <c r="BQ19" s="596"/>
      <c r="BR19" s="596"/>
      <c r="BS19" s="602" t="s">
        <v>111</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111</v>
      </c>
      <c r="CS19" s="594"/>
      <c r="CT19" s="594"/>
      <c r="CU19" s="594"/>
      <c r="CV19" s="594"/>
      <c r="CW19" s="594"/>
      <c r="CX19" s="594"/>
      <c r="CY19" s="595"/>
      <c r="CZ19" s="596" t="s">
        <v>111</v>
      </c>
      <c r="DA19" s="596"/>
      <c r="DB19" s="596"/>
      <c r="DC19" s="596"/>
      <c r="DD19" s="602" t="s">
        <v>111</v>
      </c>
      <c r="DE19" s="594"/>
      <c r="DF19" s="594"/>
      <c r="DG19" s="594"/>
      <c r="DH19" s="594"/>
      <c r="DI19" s="594"/>
      <c r="DJ19" s="594"/>
      <c r="DK19" s="594"/>
      <c r="DL19" s="594"/>
      <c r="DM19" s="594"/>
      <c r="DN19" s="594"/>
      <c r="DO19" s="594"/>
      <c r="DP19" s="595"/>
      <c r="DQ19" s="602" t="s">
        <v>111</v>
      </c>
      <c r="DR19" s="594"/>
      <c r="DS19" s="594"/>
      <c r="DT19" s="594"/>
      <c r="DU19" s="594"/>
      <c r="DV19" s="594"/>
      <c r="DW19" s="594"/>
      <c r="DX19" s="594"/>
      <c r="DY19" s="594"/>
      <c r="DZ19" s="594"/>
      <c r="EA19" s="594"/>
      <c r="EB19" s="594"/>
      <c r="EC19" s="603"/>
    </row>
    <row r="20" spans="2:133" ht="11.25" customHeight="1">
      <c r="B20" s="590" t="s">
        <v>256</v>
      </c>
      <c r="C20" s="591"/>
      <c r="D20" s="591"/>
      <c r="E20" s="591"/>
      <c r="F20" s="591"/>
      <c r="G20" s="591"/>
      <c r="H20" s="591"/>
      <c r="I20" s="591"/>
      <c r="J20" s="591"/>
      <c r="K20" s="591"/>
      <c r="L20" s="591"/>
      <c r="M20" s="591"/>
      <c r="N20" s="591"/>
      <c r="O20" s="591"/>
      <c r="P20" s="591"/>
      <c r="Q20" s="592"/>
      <c r="R20" s="593">
        <v>81984834</v>
      </c>
      <c r="S20" s="594"/>
      <c r="T20" s="594"/>
      <c r="U20" s="594"/>
      <c r="V20" s="594"/>
      <c r="W20" s="594"/>
      <c r="X20" s="594"/>
      <c r="Y20" s="595"/>
      <c r="Z20" s="596">
        <v>55.5</v>
      </c>
      <c r="AA20" s="596"/>
      <c r="AB20" s="596"/>
      <c r="AC20" s="596"/>
      <c r="AD20" s="597">
        <v>77119854</v>
      </c>
      <c r="AE20" s="597"/>
      <c r="AF20" s="597"/>
      <c r="AG20" s="597"/>
      <c r="AH20" s="597"/>
      <c r="AI20" s="597"/>
      <c r="AJ20" s="597"/>
      <c r="AK20" s="597"/>
      <c r="AL20" s="598">
        <v>99.3</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5600498</v>
      </c>
      <c r="BH20" s="594"/>
      <c r="BI20" s="594"/>
      <c r="BJ20" s="594"/>
      <c r="BK20" s="594"/>
      <c r="BL20" s="594"/>
      <c r="BM20" s="594"/>
      <c r="BN20" s="595"/>
      <c r="BO20" s="596">
        <v>8.1999999999999993</v>
      </c>
      <c r="BP20" s="596"/>
      <c r="BQ20" s="596"/>
      <c r="BR20" s="596"/>
      <c r="BS20" s="602" t="s">
        <v>111</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142853477</v>
      </c>
      <c r="CS20" s="594"/>
      <c r="CT20" s="594"/>
      <c r="CU20" s="594"/>
      <c r="CV20" s="594"/>
      <c r="CW20" s="594"/>
      <c r="CX20" s="594"/>
      <c r="CY20" s="595"/>
      <c r="CZ20" s="596">
        <v>100</v>
      </c>
      <c r="DA20" s="596"/>
      <c r="DB20" s="596"/>
      <c r="DC20" s="596"/>
      <c r="DD20" s="602">
        <v>12095477</v>
      </c>
      <c r="DE20" s="594"/>
      <c r="DF20" s="594"/>
      <c r="DG20" s="594"/>
      <c r="DH20" s="594"/>
      <c r="DI20" s="594"/>
      <c r="DJ20" s="594"/>
      <c r="DK20" s="594"/>
      <c r="DL20" s="594"/>
      <c r="DM20" s="594"/>
      <c r="DN20" s="594"/>
      <c r="DO20" s="594"/>
      <c r="DP20" s="595"/>
      <c r="DQ20" s="602">
        <v>89986957</v>
      </c>
      <c r="DR20" s="594"/>
      <c r="DS20" s="594"/>
      <c r="DT20" s="594"/>
      <c r="DU20" s="594"/>
      <c r="DV20" s="594"/>
      <c r="DW20" s="594"/>
      <c r="DX20" s="594"/>
      <c r="DY20" s="594"/>
      <c r="DZ20" s="594"/>
      <c r="EA20" s="594"/>
      <c r="EB20" s="594"/>
      <c r="EC20" s="603"/>
    </row>
    <row r="21" spans="2:133" ht="11.25" customHeight="1">
      <c r="B21" s="590" t="s">
        <v>259</v>
      </c>
      <c r="C21" s="591"/>
      <c r="D21" s="591"/>
      <c r="E21" s="591"/>
      <c r="F21" s="591"/>
      <c r="G21" s="591"/>
      <c r="H21" s="591"/>
      <c r="I21" s="591"/>
      <c r="J21" s="591"/>
      <c r="K21" s="591"/>
      <c r="L21" s="591"/>
      <c r="M21" s="591"/>
      <c r="N21" s="591"/>
      <c r="O21" s="591"/>
      <c r="P21" s="591"/>
      <c r="Q21" s="592"/>
      <c r="R21" s="593">
        <v>54229</v>
      </c>
      <c r="S21" s="594"/>
      <c r="T21" s="594"/>
      <c r="U21" s="594"/>
      <c r="V21" s="594"/>
      <c r="W21" s="594"/>
      <c r="X21" s="594"/>
      <c r="Y21" s="595"/>
      <c r="Z21" s="596">
        <v>0</v>
      </c>
      <c r="AA21" s="596"/>
      <c r="AB21" s="596"/>
      <c r="AC21" s="596"/>
      <c r="AD21" s="597">
        <v>54229</v>
      </c>
      <c r="AE21" s="597"/>
      <c r="AF21" s="597"/>
      <c r="AG21" s="597"/>
      <c r="AH21" s="597"/>
      <c r="AI21" s="597"/>
      <c r="AJ21" s="597"/>
      <c r="AK21" s="597"/>
      <c r="AL21" s="598">
        <v>0.1</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v>6700</v>
      </c>
      <c r="BH21" s="594"/>
      <c r="BI21" s="594"/>
      <c r="BJ21" s="594"/>
      <c r="BK21" s="594"/>
      <c r="BL21" s="594"/>
      <c r="BM21" s="594"/>
      <c r="BN21" s="595"/>
      <c r="BO21" s="596">
        <v>0</v>
      </c>
      <c r="BP21" s="596"/>
      <c r="BQ21" s="596"/>
      <c r="BR21" s="596"/>
      <c r="BS21" s="602" t="s">
        <v>111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261</v>
      </c>
      <c r="C22" s="591"/>
      <c r="D22" s="591"/>
      <c r="E22" s="591"/>
      <c r="F22" s="591"/>
      <c r="G22" s="591"/>
      <c r="H22" s="591"/>
      <c r="I22" s="591"/>
      <c r="J22" s="591"/>
      <c r="K22" s="591"/>
      <c r="L22" s="591"/>
      <c r="M22" s="591"/>
      <c r="N22" s="591"/>
      <c r="O22" s="591"/>
      <c r="P22" s="591"/>
      <c r="Q22" s="592"/>
      <c r="R22" s="593">
        <v>1517572</v>
      </c>
      <c r="S22" s="594"/>
      <c r="T22" s="594"/>
      <c r="U22" s="594"/>
      <c r="V22" s="594"/>
      <c r="W22" s="594"/>
      <c r="X22" s="594"/>
      <c r="Y22" s="595"/>
      <c r="Z22" s="596">
        <v>1</v>
      </c>
      <c r="AA22" s="596"/>
      <c r="AB22" s="596"/>
      <c r="AC22" s="596"/>
      <c r="AD22" s="597" t="s">
        <v>111</v>
      </c>
      <c r="AE22" s="597"/>
      <c r="AF22" s="597"/>
      <c r="AG22" s="597"/>
      <c r="AH22" s="597"/>
      <c r="AI22" s="597"/>
      <c r="AJ22" s="597"/>
      <c r="AK22" s="597"/>
      <c r="AL22" s="598" t="s">
        <v>111</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v>834460</v>
      </c>
      <c r="BH22" s="594"/>
      <c r="BI22" s="594"/>
      <c r="BJ22" s="594"/>
      <c r="BK22" s="594"/>
      <c r="BL22" s="594"/>
      <c r="BM22" s="594"/>
      <c r="BN22" s="595"/>
      <c r="BO22" s="596">
        <v>1.2</v>
      </c>
      <c r="BP22" s="596"/>
      <c r="BQ22" s="596"/>
      <c r="BR22" s="596"/>
      <c r="BS22" s="602" t="s">
        <v>111</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264</v>
      </c>
      <c r="C23" s="591"/>
      <c r="D23" s="591"/>
      <c r="E23" s="591"/>
      <c r="F23" s="591"/>
      <c r="G23" s="591"/>
      <c r="H23" s="591"/>
      <c r="I23" s="591"/>
      <c r="J23" s="591"/>
      <c r="K23" s="591"/>
      <c r="L23" s="591"/>
      <c r="M23" s="591"/>
      <c r="N23" s="591"/>
      <c r="O23" s="591"/>
      <c r="P23" s="591"/>
      <c r="Q23" s="592"/>
      <c r="R23" s="593">
        <v>1018275</v>
      </c>
      <c r="S23" s="594"/>
      <c r="T23" s="594"/>
      <c r="U23" s="594"/>
      <c r="V23" s="594"/>
      <c r="W23" s="594"/>
      <c r="X23" s="594"/>
      <c r="Y23" s="595"/>
      <c r="Z23" s="596">
        <v>0.7</v>
      </c>
      <c r="AA23" s="596"/>
      <c r="AB23" s="596"/>
      <c r="AC23" s="596"/>
      <c r="AD23" s="597">
        <v>350691</v>
      </c>
      <c r="AE23" s="597"/>
      <c r="AF23" s="597"/>
      <c r="AG23" s="597"/>
      <c r="AH23" s="597"/>
      <c r="AI23" s="597"/>
      <c r="AJ23" s="597"/>
      <c r="AK23" s="597"/>
      <c r="AL23" s="598">
        <v>0.5</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v>4759338</v>
      </c>
      <c r="BH23" s="594"/>
      <c r="BI23" s="594"/>
      <c r="BJ23" s="594"/>
      <c r="BK23" s="594"/>
      <c r="BL23" s="594"/>
      <c r="BM23" s="594"/>
      <c r="BN23" s="595"/>
      <c r="BO23" s="596">
        <v>7</v>
      </c>
      <c r="BP23" s="596"/>
      <c r="BQ23" s="596"/>
      <c r="BR23" s="596"/>
      <c r="BS23" s="602" t="s">
        <v>111</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c r="B24" s="590" t="s">
        <v>271</v>
      </c>
      <c r="C24" s="591"/>
      <c r="D24" s="591"/>
      <c r="E24" s="591"/>
      <c r="F24" s="591"/>
      <c r="G24" s="591"/>
      <c r="H24" s="591"/>
      <c r="I24" s="591"/>
      <c r="J24" s="591"/>
      <c r="K24" s="591"/>
      <c r="L24" s="591"/>
      <c r="M24" s="591"/>
      <c r="N24" s="591"/>
      <c r="O24" s="591"/>
      <c r="P24" s="591"/>
      <c r="Q24" s="592"/>
      <c r="R24" s="593">
        <v>1921622</v>
      </c>
      <c r="S24" s="594"/>
      <c r="T24" s="594"/>
      <c r="U24" s="594"/>
      <c r="V24" s="594"/>
      <c r="W24" s="594"/>
      <c r="X24" s="594"/>
      <c r="Y24" s="595"/>
      <c r="Z24" s="596">
        <v>1.3</v>
      </c>
      <c r="AA24" s="596"/>
      <c r="AB24" s="596"/>
      <c r="AC24" s="596"/>
      <c r="AD24" s="597" t="s">
        <v>111</v>
      </c>
      <c r="AE24" s="597"/>
      <c r="AF24" s="597"/>
      <c r="AG24" s="597"/>
      <c r="AH24" s="597"/>
      <c r="AI24" s="597"/>
      <c r="AJ24" s="597"/>
      <c r="AK24" s="597"/>
      <c r="AL24" s="598" t="s">
        <v>111</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111</v>
      </c>
      <c r="BH24" s="594"/>
      <c r="BI24" s="594"/>
      <c r="BJ24" s="594"/>
      <c r="BK24" s="594"/>
      <c r="BL24" s="594"/>
      <c r="BM24" s="594"/>
      <c r="BN24" s="595"/>
      <c r="BO24" s="596" t="s">
        <v>111</v>
      </c>
      <c r="BP24" s="596"/>
      <c r="BQ24" s="596"/>
      <c r="BR24" s="596"/>
      <c r="BS24" s="602" t="s">
        <v>111</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74652094</v>
      </c>
      <c r="CS24" s="583"/>
      <c r="CT24" s="583"/>
      <c r="CU24" s="583"/>
      <c r="CV24" s="583"/>
      <c r="CW24" s="583"/>
      <c r="CX24" s="583"/>
      <c r="CY24" s="584"/>
      <c r="CZ24" s="620">
        <v>52.3</v>
      </c>
      <c r="DA24" s="621"/>
      <c r="DB24" s="621"/>
      <c r="DC24" s="622"/>
      <c r="DD24" s="619">
        <v>39471950</v>
      </c>
      <c r="DE24" s="583"/>
      <c r="DF24" s="583"/>
      <c r="DG24" s="583"/>
      <c r="DH24" s="583"/>
      <c r="DI24" s="583"/>
      <c r="DJ24" s="583"/>
      <c r="DK24" s="584"/>
      <c r="DL24" s="619">
        <v>39365233</v>
      </c>
      <c r="DM24" s="583"/>
      <c r="DN24" s="583"/>
      <c r="DO24" s="583"/>
      <c r="DP24" s="583"/>
      <c r="DQ24" s="583"/>
      <c r="DR24" s="583"/>
      <c r="DS24" s="583"/>
      <c r="DT24" s="583"/>
      <c r="DU24" s="583"/>
      <c r="DV24" s="584"/>
      <c r="DW24" s="587">
        <v>49.4</v>
      </c>
      <c r="DX24" s="588"/>
      <c r="DY24" s="588"/>
      <c r="DZ24" s="588"/>
      <c r="EA24" s="588"/>
      <c r="EB24" s="588"/>
      <c r="EC24" s="589"/>
    </row>
    <row r="25" spans="2:133" ht="11.25" customHeight="1">
      <c r="B25" s="590" t="s">
        <v>274</v>
      </c>
      <c r="C25" s="591"/>
      <c r="D25" s="591"/>
      <c r="E25" s="591"/>
      <c r="F25" s="591"/>
      <c r="G25" s="591"/>
      <c r="H25" s="591"/>
      <c r="I25" s="591"/>
      <c r="J25" s="591"/>
      <c r="K25" s="591"/>
      <c r="L25" s="591"/>
      <c r="M25" s="591"/>
      <c r="N25" s="591"/>
      <c r="O25" s="591"/>
      <c r="P25" s="591"/>
      <c r="Q25" s="592"/>
      <c r="R25" s="593">
        <v>26211312</v>
      </c>
      <c r="S25" s="594"/>
      <c r="T25" s="594"/>
      <c r="U25" s="594"/>
      <c r="V25" s="594"/>
      <c r="W25" s="594"/>
      <c r="X25" s="594"/>
      <c r="Y25" s="595"/>
      <c r="Z25" s="596">
        <v>17.7</v>
      </c>
      <c r="AA25" s="596"/>
      <c r="AB25" s="596"/>
      <c r="AC25" s="596"/>
      <c r="AD25" s="597" t="s">
        <v>111</v>
      </c>
      <c r="AE25" s="597"/>
      <c r="AF25" s="597"/>
      <c r="AG25" s="597"/>
      <c r="AH25" s="597"/>
      <c r="AI25" s="597"/>
      <c r="AJ25" s="597"/>
      <c r="AK25" s="597"/>
      <c r="AL25" s="598" t="s">
        <v>111</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111</v>
      </c>
      <c r="BH25" s="594"/>
      <c r="BI25" s="594"/>
      <c r="BJ25" s="594"/>
      <c r="BK25" s="594"/>
      <c r="BL25" s="594"/>
      <c r="BM25" s="594"/>
      <c r="BN25" s="595"/>
      <c r="BO25" s="596" t="s">
        <v>111</v>
      </c>
      <c r="BP25" s="596"/>
      <c r="BQ25" s="596"/>
      <c r="BR25" s="596"/>
      <c r="BS25" s="602" t="s">
        <v>111</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22504005</v>
      </c>
      <c r="CS25" s="625"/>
      <c r="CT25" s="625"/>
      <c r="CU25" s="625"/>
      <c r="CV25" s="625"/>
      <c r="CW25" s="625"/>
      <c r="CX25" s="625"/>
      <c r="CY25" s="626"/>
      <c r="CZ25" s="627">
        <v>15.8</v>
      </c>
      <c r="DA25" s="628"/>
      <c r="DB25" s="628"/>
      <c r="DC25" s="629"/>
      <c r="DD25" s="602">
        <v>21071901</v>
      </c>
      <c r="DE25" s="625"/>
      <c r="DF25" s="625"/>
      <c r="DG25" s="625"/>
      <c r="DH25" s="625"/>
      <c r="DI25" s="625"/>
      <c r="DJ25" s="625"/>
      <c r="DK25" s="626"/>
      <c r="DL25" s="602">
        <v>21039742</v>
      </c>
      <c r="DM25" s="625"/>
      <c r="DN25" s="625"/>
      <c r="DO25" s="625"/>
      <c r="DP25" s="625"/>
      <c r="DQ25" s="625"/>
      <c r="DR25" s="625"/>
      <c r="DS25" s="625"/>
      <c r="DT25" s="625"/>
      <c r="DU25" s="625"/>
      <c r="DV25" s="626"/>
      <c r="DW25" s="598">
        <v>26.4</v>
      </c>
      <c r="DX25" s="623"/>
      <c r="DY25" s="623"/>
      <c r="DZ25" s="623"/>
      <c r="EA25" s="623"/>
      <c r="EB25" s="623"/>
      <c r="EC25" s="624"/>
    </row>
    <row r="26" spans="2:133" ht="11.25" customHeight="1">
      <c r="B26" s="630" t="s">
        <v>277</v>
      </c>
      <c r="C26" s="631"/>
      <c r="D26" s="631"/>
      <c r="E26" s="631"/>
      <c r="F26" s="631"/>
      <c r="G26" s="631"/>
      <c r="H26" s="631"/>
      <c r="I26" s="631"/>
      <c r="J26" s="631"/>
      <c r="K26" s="631"/>
      <c r="L26" s="631"/>
      <c r="M26" s="631"/>
      <c r="N26" s="631"/>
      <c r="O26" s="631"/>
      <c r="P26" s="631"/>
      <c r="Q26" s="632"/>
      <c r="R26" s="593" t="s">
        <v>111</v>
      </c>
      <c r="S26" s="594"/>
      <c r="T26" s="594"/>
      <c r="U26" s="594"/>
      <c r="V26" s="594"/>
      <c r="W26" s="594"/>
      <c r="X26" s="594"/>
      <c r="Y26" s="595"/>
      <c r="Z26" s="596" t="s">
        <v>111</v>
      </c>
      <c r="AA26" s="596"/>
      <c r="AB26" s="596"/>
      <c r="AC26" s="596"/>
      <c r="AD26" s="597" t="s">
        <v>111</v>
      </c>
      <c r="AE26" s="597"/>
      <c r="AF26" s="597"/>
      <c r="AG26" s="597"/>
      <c r="AH26" s="597"/>
      <c r="AI26" s="597"/>
      <c r="AJ26" s="597"/>
      <c r="AK26" s="597"/>
      <c r="AL26" s="598" t="s">
        <v>111</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111</v>
      </c>
      <c r="BH26" s="594"/>
      <c r="BI26" s="594"/>
      <c r="BJ26" s="594"/>
      <c r="BK26" s="594"/>
      <c r="BL26" s="594"/>
      <c r="BM26" s="594"/>
      <c r="BN26" s="595"/>
      <c r="BO26" s="596" t="s">
        <v>111</v>
      </c>
      <c r="BP26" s="596"/>
      <c r="BQ26" s="596"/>
      <c r="BR26" s="596"/>
      <c r="BS26" s="602" t="s">
        <v>111</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14574365</v>
      </c>
      <c r="CS26" s="594"/>
      <c r="CT26" s="594"/>
      <c r="CU26" s="594"/>
      <c r="CV26" s="594"/>
      <c r="CW26" s="594"/>
      <c r="CX26" s="594"/>
      <c r="CY26" s="595"/>
      <c r="CZ26" s="627">
        <v>10.199999999999999</v>
      </c>
      <c r="DA26" s="628"/>
      <c r="DB26" s="628"/>
      <c r="DC26" s="629"/>
      <c r="DD26" s="602">
        <v>13443291</v>
      </c>
      <c r="DE26" s="594"/>
      <c r="DF26" s="594"/>
      <c r="DG26" s="594"/>
      <c r="DH26" s="594"/>
      <c r="DI26" s="594"/>
      <c r="DJ26" s="594"/>
      <c r="DK26" s="595"/>
      <c r="DL26" s="602" t="s">
        <v>216</v>
      </c>
      <c r="DM26" s="594"/>
      <c r="DN26" s="594"/>
      <c r="DO26" s="594"/>
      <c r="DP26" s="594"/>
      <c r="DQ26" s="594"/>
      <c r="DR26" s="594"/>
      <c r="DS26" s="594"/>
      <c r="DT26" s="594"/>
      <c r="DU26" s="594"/>
      <c r="DV26" s="595"/>
      <c r="DW26" s="598" t="s">
        <v>216</v>
      </c>
      <c r="DX26" s="623"/>
      <c r="DY26" s="623"/>
      <c r="DZ26" s="623"/>
      <c r="EA26" s="623"/>
      <c r="EB26" s="623"/>
      <c r="EC26" s="624"/>
    </row>
    <row r="27" spans="2:133" ht="11.25" customHeight="1">
      <c r="B27" s="590" t="s">
        <v>280</v>
      </c>
      <c r="C27" s="591"/>
      <c r="D27" s="591"/>
      <c r="E27" s="591"/>
      <c r="F27" s="591"/>
      <c r="G27" s="591"/>
      <c r="H27" s="591"/>
      <c r="I27" s="591"/>
      <c r="J27" s="591"/>
      <c r="K27" s="591"/>
      <c r="L27" s="591"/>
      <c r="M27" s="591"/>
      <c r="N27" s="591"/>
      <c r="O27" s="591"/>
      <c r="P27" s="591"/>
      <c r="Q27" s="592"/>
      <c r="R27" s="593">
        <v>17918509</v>
      </c>
      <c r="S27" s="594"/>
      <c r="T27" s="594"/>
      <c r="U27" s="594"/>
      <c r="V27" s="594"/>
      <c r="W27" s="594"/>
      <c r="X27" s="594"/>
      <c r="Y27" s="595"/>
      <c r="Z27" s="596">
        <v>12.1</v>
      </c>
      <c r="AA27" s="596"/>
      <c r="AB27" s="596"/>
      <c r="AC27" s="596"/>
      <c r="AD27" s="597" t="s">
        <v>111</v>
      </c>
      <c r="AE27" s="597"/>
      <c r="AF27" s="597"/>
      <c r="AG27" s="597"/>
      <c r="AH27" s="597"/>
      <c r="AI27" s="597"/>
      <c r="AJ27" s="597"/>
      <c r="AK27" s="597"/>
      <c r="AL27" s="598" t="s">
        <v>111</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68373816</v>
      </c>
      <c r="BH27" s="594"/>
      <c r="BI27" s="594"/>
      <c r="BJ27" s="594"/>
      <c r="BK27" s="594"/>
      <c r="BL27" s="594"/>
      <c r="BM27" s="594"/>
      <c r="BN27" s="595"/>
      <c r="BO27" s="596">
        <v>100</v>
      </c>
      <c r="BP27" s="596"/>
      <c r="BQ27" s="596"/>
      <c r="BR27" s="596"/>
      <c r="BS27" s="602">
        <v>374411</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46134659</v>
      </c>
      <c r="CS27" s="625"/>
      <c r="CT27" s="625"/>
      <c r="CU27" s="625"/>
      <c r="CV27" s="625"/>
      <c r="CW27" s="625"/>
      <c r="CX27" s="625"/>
      <c r="CY27" s="626"/>
      <c r="CZ27" s="627">
        <v>32.299999999999997</v>
      </c>
      <c r="DA27" s="628"/>
      <c r="DB27" s="628"/>
      <c r="DC27" s="629"/>
      <c r="DD27" s="602">
        <v>12388378</v>
      </c>
      <c r="DE27" s="625"/>
      <c r="DF27" s="625"/>
      <c r="DG27" s="625"/>
      <c r="DH27" s="625"/>
      <c r="DI27" s="625"/>
      <c r="DJ27" s="625"/>
      <c r="DK27" s="626"/>
      <c r="DL27" s="602">
        <v>12313820</v>
      </c>
      <c r="DM27" s="625"/>
      <c r="DN27" s="625"/>
      <c r="DO27" s="625"/>
      <c r="DP27" s="625"/>
      <c r="DQ27" s="625"/>
      <c r="DR27" s="625"/>
      <c r="DS27" s="625"/>
      <c r="DT27" s="625"/>
      <c r="DU27" s="625"/>
      <c r="DV27" s="626"/>
      <c r="DW27" s="598">
        <v>15.5</v>
      </c>
      <c r="DX27" s="623"/>
      <c r="DY27" s="623"/>
      <c r="DZ27" s="623"/>
      <c r="EA27" s="623"/>
      <c r="EB27" s="623"/>
      <c r="EC27" s="624"/>
    </row>
    <row r="28" spans="2:133" ht="11.25" customHeight="1">
      <c r="B28" s="590" t="s">
        <v>283</v>
      </c>
      <c r="C28" s="591"/>
      <c r="D28" s="591"/>
      <c r="E28" s="591"/>
      <c r="F28" s="591"/>
      <c r="G28" s="591"/>
      <c r="H28" s="591"/>
      <c r="I28" s="591"/>
      <c r="J28" s="591"/>
      <c r="K28" s="591"/>
      <c r="L28" s="591"/>
      <c r="M28" s="591"/>
      <c r="N28" s="591"/>
      <c r="O28" s="591"/>
      <c r="P28" s="591"/>
      <c r="Q28" s="592"/>
      <c r="R28" s="593">
        <v>871963</v>
      </c>
      <c r="S28" s="594"/>
      <c r="T28" s="594"/>
      <c r="U28" s="594"/>
      <c r="V28" s="594"/>
      <c r="W28" s="594"/>
      <c r="X28" s="594"/>
      <c r="Y28" s="595"/>
      <c r="Z28" s="596">
        <v>0.6</v>
      </c>
      <c r="AA28" s="596"/>
      <c r="AB28" s="596"/>
      <c r="AC28" s="596"/>
      <c r="AD28" s="597">
        <v>110053</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6013430</v>
      </c>
      <c r="CS28" s="594"/>
      <c r="CT28" s="594"/>
      <c r="CU28" s="594"/>
      <c r="CV28" s="594"/>
      <c r="CW28" s="594"/>
      <c r="CX28" s="594"/>
      <c r="CY28" s="595"/>
      <c r="CZ28" s="627">
        <v>4.2</v>
      </c>
      <c r="DA28" s="628"/>
      <c r="DB28" s="628"/>
      <c r="DC28" s="629"/>
      <c r="DD28" s="602">
        <v>6011671</v>
      </c>
      <c r="DE28" s="594"/>
      <c r="DF28" s="594"/>
      <c r="DG28" s="594"/>
      <c r="DH28" s="594"/>
      <c r="DI28" s="594"/>
      <c r="DJ28" s="594"/>
      <c r="DK28" s="595"/>
      <c r="DL28" s="602">
        <v>6011671</v>
      </c>
      <c r="DM28" s="594"/>
      <c r="DN28" s="594"/>
      <c r="DO28" s="594"/>
      <c r="DP28" s="594"/>
      <c r="DQ28" s="594"/>
      <c r="DR28" s="594"/>
      <c r="DS28" s="594"/>
      <c r="DT28" s="594"/>
      <c r="DU28" s="594"/>
      <c r="DV28" s="595"/>
      <c r="DW28" s="598">
        <v>7.5</v>
      </c>
      <c r="DX28" s="623"/>
      <c r="DY28" s="623"/>
      <c r="DZ28" s="623"/>
      <c r="EA28" s="623"/>
      <c r="EB28" s="623"/>
      <c r="EC28" s="624"/>
    </row>
    <row r="29" spans="2:133" ht="11.25" customHeight="1">
      <c r="B29" s="590" t="s">
        <v>285</v>
      </c>
      <c r="C29" s="591"/>
      <c r="D29" s="591"/>
      <c r="E29" s="591"/>
      <c r="F29" s="591"/>
      <c r="G29" s="591"/>
      <c r="H29" s="591"/>
      <c r="I29" s="591"/>
      <c r="J29" s="591"/>
      <c r="K29" s="591"/>
      <c r="L29" s="591"/>
      <c r="M29" s="591"/>
      <c r="N29" s="591"/>
      <c r="O29" s="591"/>
      <c r="P29" s="591"/>
      <c r="Q29" s="592"/>
      <c r="R29" s="593">
        <v>94000</v>
      </c>
      <c r="S29" s="594"/>
      <c r="T29" s="594"/>
      <c r="U29" s="594"/>
      <c r="V29" s="594"/>
      <c r="W29" s="594"/>
      <c r="X29" s="594"/>
      <c r="Y29" s="595"/>
      <c r="Z29" s="596">
        <v>0.1</v>
      </c>
      <c r="AA29" s="596"/>
      <c r="AB29" s="596"/>
      <c r="AC29" s="596"/>
      <c r="AD29" s="597" t="s">
        <v>111</v>
      </c>
      <c r="AE29" s="597"/>
      <c r="AF29" s="597"/>
      <c r="AG29" s="597"/>
      <c r="AH29" s="597"/>
      <c r="AI29" s="597"/>
      <c r="AJ29" s="597"/>
      <c r="AK29" s="597"/>
      <c r="AL29" s="598" t="s">
        <v>111</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289</v>
      </c>
      <c r="CG29" s="608"/>
      <c r="CH29" s="608"/>
      <c r="CI29" s="608"/>
      <c r="CJ29" s="608"/>
      <c r="CK29" s="608"/>
      <c r="CL29" s="608"/>
      <c r="CM29" s="608"/>
      <c r="CN29" s="608"/>
      <c r="CO29" s="608"/>
      <c r="CP29" s="608"/>
      <c r="CQ29" s="609"/>
      <c r="CR29" s="593">
        <v>6013430</v>
      </c>
      <c r="CS29" s="625"/>
      <c r="CT29" s="625"/>
      <c r="CU29" s="625"/>
      <c r="CV29" s="625"/>
      <c r="CW29" s="625"/>
      <c r="CX29" s="625"/>
      <c r="CY29" s="626"/>
      <c r="CZ29" s="627">
        <v>4.2</v>
      </c>
      <c r="DA29" s="628"/>
      <c r="DB29" s="628"/>
      <c r="DC29" s="629"/>
      <c r="DD29" s="602">
        <v>6011671</v>
      </c>
      <c r="DE29" s="625"/>
      <c r="DF29" s="625"/>
      <c r="DG29" s="625"/>
      <c r="DH29" s="625"/>
      <c r="DI29" s="625"/>
      <c r="DJ29" s="625"/>
      <c r="DK29" s="626"/>
      <c r="DL29" s="602">
        <v>6011671</v>
      </c>
      <c r="DM29" s="625"/>
      <c r="DN29" s="625"/>
      <c r="DO29" s="625"/>
      <c r="DP29" s="625"/>
      <c r="DQ29" s="625"/>
      <c r="DR29" s="625"/>
      <c r="DS29" s="625"/>
      <c r="DT29" s="625"/>
      <c r="DU29" s="625"/>
      <c r="DV29" s="626"/>
      <c r="DW29" s="598">
        <v>7.5</v>
      </c>
      <c r="DX29" s="623"/>
      <c r="DY29" s="623"/>
      <c r="DZ29" s="623"/>
      <c r="EA29" s="623"/>
      <c r="EB29" s="623"/>
      <c r="EC29" s="624"/>
    </row>
    <row r="30" spans="2:133" ht="11.25" customHeight="1">
      <c r="B30" s="590" t="s">
        <v>290</v>
      </c>
      <c r="C30" s="591"/>
      <c r="D30" s="591"/>
      <c r="E30" s="591"/>
      <c r="F30" s="591"/>
      <c r="G30" s="591"/>
      <c r="H30" s="591"/>
      <c r="I30" s="591"/>
      <c r="J30" s="591"/>
      <c r="K30" s="591"/>
      <c r="L30" s="591"/>
      <c r="M30" s="591"/>
      <c r="N30" s="591"/>
      <c r="O30" s="591"/>
      <c r="P30" s="591"/>
      <c r="Q30" s="592"/>
      <c r="R30" s="593">
        <v>3960269</v>
      </c>
      <c r="S30" s="594"/>
      <c r="T30" s="594"/>
      <c r="U30" s="594"/>
      <c r="V30" s="594"/>
      <c r="W30" s="594"/>
      <c r="X30" s="594"/>
      <c r="Y30" s="595"/>
      <c r="Z30" s="596">
        <v>2.7</v>
      </c>
      <c r="AA30" s="596"/>
      <c r="AB30" s="596"/>
      <c r="AC30" s="596"/>
      <c r="AD30" s="597" t="s">
        <v>111</v>
      </c>
      <c r="AE30" s="597"/>
      <c r="AF30" s="597"/>
      <c r="AG30" s="597"/>
      <c r="AH30" s="597"/>
      <c r="AI30" s="597"/>
      <c r="AJ30" s="597"/>
      <c r="AK30" s="597"/>
      <c r="AL30" s="598" t="s">
        <v>111</v>
      </c>
      <c r="AM30" s="599"/>
      <c r="AN30" s="599"/>
      <c r="AO30" s="600"/>
      <c r="AP30" s="639" t="s">
        <v>291</v>
      </c>
      <c r="AQ30" s="640"/>
      <c r="AR30" s="640"/>
      <c r="AS30" s="640"/>
      <c r="AT30" s="645" t="s">
        <v>292</v>
      </c>
      <c r="AU30" s="182"/>
      <c r="AV30" s="182"/>
      <c r="AW30" s="182"/>
      <c r="AX30" s="579" t="s">
        <v>170</v>
      </c>
      <c r="AY30" s="580"/>
      <c r="AZ30" s="580"/>
      <c r="BA30" s="580"/>
      <c r="BB30" s="580"/>
      <c r="BC30" s="580"/>
      <c r="BD30" s="580"/>
      <c r="BE30" s="580"/>
      <c r="BF30" s="581"/>
      <c r="BG30" s="651">
        <v>99</v>
      </c>
      <c r="BH30" s="652"/>
      <c r="BI30" s="652"/>
      <c r="BJ30" s="652"/>
      <c r="BK30" s="652"/>
      <c r="BL30" s="652"/>
      <c r="BM30" s="588">
        <v>97.1</v>
      </c>
      <c r="BN30" s="652"/>
      <c r="BO30" s="652"/>
      <c r="BP30" s="652"/>
      <c r="BQ30" s="653"/>
      <c r="BR30" s="651">
        <v>98.8</v>
      </c>
      <c r="BS30" s="652"/>
      <c r="BT30" s="652"/>
      <c r="BU30" s="652"/>
      <c r="BV30" s="652"/>
      <c r="BW30" s="652"/>
      <c r="BX30" s="588">
        <v>96.3</v>
      </c>
      <c r="BY30" s="652"/>
      <c r="BZ30" s="652"/>
      <c r="CA30" s="652"/>
      <c r="CB30" s="653"/>
      <c r="CD30" s="656"/>
      <c r="CE30" s="657"/>
      <c r="CF30" s="607" t="s">
        <v>293</v>
      </c>
      <c r="CG30" s="608"/>
      <c r="CH30" s="608"/>
      <c r="CI30" s="608"/>
      <c r="CJ30" s="608"/>
      <c r="CK30" s="608"/>
      <c r="CL30" s="608"/>
      <c r="CM30" s="608"/>
      <c r="CN30" s="608"/>
      <c r="CO30" s="608"/>
      <c r="CP30" s="608"/>
      <c r="CQ30" s="609"/>
      <c r="CR30" s="593">
        <v>5230492</v>
      </c>
      <c r="CS30" s="594"/>
      <c r="CT30" s="594"/>
      <c r="CU30" s="594"/>
      <c r="CV30" s="594"/>
      <c r="CW30" s="594"/>
      <c r="CX30" s="594"/>
      <c r="CY30" s="595"/>
      <c r="CZ30" s="627">
        <v>3.7</v>
      </c>
      <c r="DA30" s="628"/>
      <c r="DB30" s="628"/>
      <c r="DC30" s="629"/>
      <c r="DD30" s="602">
        <v>5228961</v>
      </c>
      <c r="DE30" s="594"/>
      <c r="DF30" s="594"/>
      <c r="DG30" s="594"/>
      <c r="DH30" s="594"/>
      <c r="DI30" s="594"/>
      <c r="DJ30" s="594"/>
      <c r="DK30" s="595"/>
      <c r="DL30" s="602">
        <v>5228961</v>
      </c>
      <c r="DM30" s="594"/>
      <c r="DN30" s="594"/>
      <c r="DO30" s="594"/>
      <c r="DP30" s="594"/>
      <c r="DQ30" s="594"/>
      <c r="DR30" s="594"/>
      <c r="DS30" s="594"/>
      <c r="DT30" s="594"/>
      <c r="DU30" s="594"/>
      <c r="DV30" s="595"/>
      <c r="DW30" s="598">
        <v>6.6</v>
      </c>
      <c r="DX30" s="623"/>
      <c r="DY30" s="623"/>
      <c r="DZ30" s="623"/>
      <c r="EA30" s="623"/>
      <c r="EB30" s="623"/>
      <c r="EC30" s="624"/>
    </row>
    <row r="31" spans="2:133" ht="11.25" customHeight="1">
      <c r="B31" s="590" t="s">
        <v>294</v>
      </c>
      <c r="C31" s="591"/>
      <c r="D31" s="591"/>
      <c r="E31" s="591"/>
      <c r="F31" s="591"/>
      <c r="G31" s="591"/>
      <c r="H31" s="591"/>
      <c r="I31" s="591"/>
      <c r="J31" s="591"/>
      <c r="K31" s="591"/>
      <c r="L31" s="591"/>
      <c r="M31" s="591"/>
      <c r="N31" s="591"/>
      <c r="O31" s="591"/>
      <c r="P31" s="591"/>
      <c r="Q31" s="592"/>
      <c r="R31" s="593">
        <v>4398146</v>
      </c>
      <c r="S31" s="594"/>
      <c r="T31" s="594"/>
      <c r="U31" s="594"/>
      <c r="V31" s="594"/>
      <c r="W31" s="594"/>
      <c r="X31" s="594"/>
      <c r="Y31" s="595"/>
      <c r="Z31" s="596">
        <v>3</v>
      </c>
      <c r="AA31" s="596"/>
      <c r="AB31" s="596"/>
      <c r="AC31" s="596"/>
      <c r="AD31" s="597" t="s">
        <v>111</v>
      </c>
      <c r="AE31" s="597"/>
      <c r="AF31" s="597"/>
      <c r="AG31" s="597"/>
      <c r="AH31" s="597"/>
      <c r="AI31" s="597"/>
      <c r="AJ31" s="597"/>
      <c r="AK31" s="597"/>
      <c r="AL31" s="598" t="s">
        <v>111</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98.6</v>
      </c>
      <c r="BH31" s="625"/>
      <c r="BI31" s="625"/>
      <c r="BJ31" s="625"/>
      <c r="BK31" s="625"/>
      <c r="BL31" s="625"/>
      <c r="BM31" s="599">
        <v>95.9</v>
      </c>
      <c r="BN31" s="649"/>
      <c r="BO31" s="649"/>
      <c r="BP31" s="649"/>
      <c r="BQ31" s="650"/>
      <c r="BR31" s="648">
        <v>98.4</v>
      </c>
      <c r="BS31" s="625"/>
      <c r="BT31" s="625"/>
      <c r="BU31" s="625"/>
      <c r="BV31" s="625"/>
      <c r="BW31" s="625"/>
      <c r="BX31" s="599">
        <v>94.8</v>
      </c>
      <c r="BY31" s="649"/>
      <c r="BZ31" s="649"/>
      <c r="CA31" s="649"/>
      <c r="CB31" s="650"/>
      <c r="CD31" s="656"/>
      <c r="CE31" s="657"/>
      <c r="CF31" s="607" t="s">
        <v>297</v>
      </c>
      <c r="CG31" s="608"/>
      <c r="CH31" s="608"/>
      <c r="CI31" s="608"/>
      <c r="CJ31" s="608"/>
      <c r="CK31" s="608"/>
      <c r="CL31" s="608"/>
      <c r="CM31" s="608"/>
      <c r="CN31" s="608"/>
      <c r="CO31" s="608"/>
      <c r="CP31" s="608"/>
      <c r="CQ31" s="609"/>
      <c r="CR31" s="593">
        <v>782938</v>
      </c>
      <c r="CS31" s="625"/>
      <c r="CT31" s="625"/>
      <c r="CU31" s="625"/>
      <c r="CV31" s="625"/>
      <c r="CW31" s="625"/>
      <c r="CX31" s="625"/>
      <c r="CY31" s="626"/>
      <c r="CZ31" s="627">
        <v>0.5</v>
      </c>
      <c r="DA31" s="628"/>
      <c r="DB31" s="628"/>
      <c r="DC31" s="629"/>
      <c r="DD31" s="602">
        <v>782710</v>
      </c>
      <c r="DE31" s="625"/>
      <c r="DF31" s="625"/>
      <c r="DG31" s="625"/>
      <c r="DH31" s="625"/>
      <c r="DI31" s="625"/>
      <c r="DJ31" s="625"/>
      <c r="DK31" s="626"/>
      <c r="DL31" s="602">
        <v>782710</v>
      </c>
      <c r="DM31" s="625"/>
      <c r="DN31" s="625"/>
      <c r="DO31" s="625"/>
      <c r="DP31" s="625"/>
      <c r="DQ31" s="625"/>
      <c r="DR31" s="625"/>
      <c r="DS31" s="625"/>
      <c r="DT31" s="625"/>
      <c r="DU31" s="625"/>
      <c r="DV31" s="626"/>
      <c r="DW31" s="598">
        <v>1</v>
      </c>
      <c r="DX31" s="623"/>
      <c r="DY31" s="623"/>
      <c r="DZ31" s="623"/>
      <c r="EA31" s="623"/>
      <c r="EB31" s="623"/>
      <c r="EC31" s="624"/>
    </row>
    <row r="32" spans="2:133" ht="11.25" customHeight="1">
      <c r="B32" s="590" t="s">
        <v>298</v>
      </c>
      <c r="C32" s="591"/>
      <c r="D32" s="591"/>
      <c r="E32" s="591"/>
      <c r="F32" s="591"/>
      <c r="G32" s="591"/>
      <c r="H32" s="591"/>
      <c r="I32" s="591"/>
      <c r="J32" s="591"/>
      <c r="K32" s="591"/>
      <c r="L32" s="591"/>
      <c r="M32" s="591"/>
      <c r="N32" s="591"/>
      <c r="O32" s="591"/>
      <c r="P32" s="591"/>
      <c r="Q32" s="592"/>
      <c r="R32" s="593">
        <v>1211241</v>
      </c>
      <c r="S32" s="594"/>
      <c r="T32" s="594"/>
      <c r="U32" s="594"/>
      <c r="V32" s="594"/>
      <c r="W32" s="594"/>
      <c r="X32" s="594"/>
      <c r="Y32" s="595"/>
      <c r="Z32" s="596">
        <v>0.8</v>
      </c>
      <c r="AA32" s="596"/>
      <c r="AB32" s="596"/>
      <c r="AC32" s="596"/>
      <c r="AD32" s="597">
        <v>10408</v>
      </c>
      <c r="AE32" s="597"/>
      <c r="AF32" s="597"/>
      <c r="AG32" s="597"/>
      <c r="AH32" s="597"/>
      <c r="AI32" s="597"/>
      <c r="AJ32" s="597"/>
      <c r="AK32" s="597"/>
      <c r="AL32" s="598">
        <v>0</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99.4</v>
      </c>
      <c r="BH32" s="661"/>
      <c r="BI32" s="661"/>
      <c r="BJ32" s="661"/>
      <c r="BK32" s="661"/>
      <c r="BL32" s="661"/>
      <c r="BM32" s="662">
        <v>98.3</v>
      </c>
      <c r="BN32" s="661"/>
      <c r="BO32" s="661"/>
      <c r="BP32" s="661"/>
      <c r="BQ32" s="663"/>
      <c r="BR32" s="660">
        <v>99.1</v>
      </c>
      <c r="BS32" s="661"/>
      <c r="BT32" s="661"/>
      <c r="BU32" s="661"/>
      <c r="BV32" s="661"/>
      <c r="BW32" s="661"/>
      <c r="BX32" s="662">
        <v>97.8</v>
      </c>
      <c r="BY32" s="661"/>
      <c r="BZ32" s="661"/>
      <c r="CA32" s="661"/>
      <c r="CB32" s="663"/>
      <c r="CD32" s="658"/>
      <c r="CE32" s="659"/>
      <c r="CF32" s="607" t="s">
        <v>300</v>
      </c>
      <c r="CG32" s="608"/>
      <c r="CH32" s="608"/>
      <c r="CI32" s="608"/>
      <c r="CJ32" s="608"/>
      <c r="CK32" s="608"/>
      <c r="CL32" s="608"/>
      <c r="CM32" s="608"/>
      <c r="CN32" s="608"/>
      <c r="CO32" s="608"/>
      <c r="CP32" s="608"/>
      <c r="CQ32" s="609"/>
      <c r="CR32" s="593" t="s">
        <v>111</v>
      </c>
      <c r="CS32" s="594"/>
      <c r="CT32" s="594"/>
      <c r="CU32" s="594"/>
      <c r="CV32" s="594"/>
      <c r="CW32" s="594"/>
      <c r="CX32" s="594"/>
      <c r="CY32" s="595"/>
      <c r="CZ32" s="627" t="s">
        <v>111</v>
      </c>
      <c r="DA32" s="628"/>
      <c r="DB32" s="628"/>
      <c r="DC32" s="629"/>
      <c r="DD32" s="602" t="s">
        <v>111</v>
      </c>
      <c r="DE32" s="594"/>
      <c r="DF32" s="594"/>
      <c r="DG32" s="594"/>
      <c r="DH32" s="594"/>
      <c r="DI32" s="594"/>
      <c r="DJ32" s="594"/>
      <c r="DK32" s="595"/>
      <c r="DL32" s="602" t="s">
        <v>111</v>
      </c>
      <c r="DM32" s="594"/>
      <c r="DN32" s="594"/>
      <c r="DO32" s="594"/>
      <c r="DP32" s="594"/>
      <c r="DQ32" s="594"/>
      <c r="DR32" s="594"/>
      <c r="DS32" s="594"/>
      <c r="DT32" s="594"/>
      <c r="DU32" s="594"/>
      <c r="DV32" s="595"/>
      <c r="DW32" s="598" t="s">
        <v>111</v>
      </c>
      <c r="DX32" s="623"/>
      <c r="DY32" s="623"/>
      <c r="DZ32" s="623"/>
      <c r="EA32" s="623"/>
      <c r="EB32" s="623"/>
      <c r="EC32" s="624"/>
    </row>
    <row r="33" spans="2:133" ht="11.25" customHeight="1">
      <c r="B33" s="590" t="s">
        <v>301</v>
      </c>
      <c r="C33" s="591"/>
      <c r="D33" s="591"/>
      <c r="E33" s="591"/>
      <c r="F33" s="591"/>
      <c r="G33" s="591"/>
      <c r="H33" s="591"/>
      <c r="I33" s="591"/>
      <c r="J33" s="591"/>
      <c r="K33" s="591"/>
      <c r="L33" s="591"/>
      <c r="M33" s="591"/>
      <c r="N33" s="591"/>
      <c r="O33" s="591"/>
      <c r="P33" s="591"/>
      <c r="Q33" s="592"/>
      <c r="R33" s="593">
        <v>6649200</v>
      </c>
      <c r="S33" s="594"/>
      <c r="T33" s="594"/>
      <c r="U33" s="594"/>
      <c r="V33" s="594"/>
      <c r="W33" s="594"/>
      <c r="X33" s="594"/>
      <c r="Y33" s="595"/>
      <c r="Z33" s="596">
        <v>4.5</v>
      </c>
      <c r="AA33" s="596"/>
      <c r="AB33" s="596"/>
      <c r="AC33" s="596"/>
      <c r="AD33" s="597" t="s">
        <v>111</v>
      </c>
      <c r="AE33" s="597"/>
      <c r="AF33" s="597"/>
      <c r="AG33" s="597"/>
      <c r="AH33" s="597"/>
      <c r="AI33" s="597"/>
      <c r="AJ33" s="597"/>
      <c r="AK33" s="597"/>
      <c r="AL33" s="598" t="s">
        <v>111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56105906</v>
      </c>
      <c r="CS33" s="625"/>
      <c r="CT33" s="625"/>
      <c r="CU33" s="625"/>
      <c r="CV33" s="625"/>
      <c r="CW33" s="625"/>
      <c r="CX33" s="625"/>
      <c r="CY33" s="626"/>
      <c r="CZ33" s="627">
        <v>39.299999999999997</v>
      </c>
      <c r="DA33" s="628"/>
      <c r="DB33" s="628"/>
      <c r="DC33" s="629"/>
      <c r="DD33" s="602">
        <v>46735441</v>
      </c>
      <c r="DE33" s="625"/>
      <c r="DF33" s="625"/>
      <c r="DG33" s="625"/>
      <c r="DH33" s="625"/>
      <c r="DI33" s="625"/>
      <c r="DJ33" s="625"/>
      <c r="DK33" s="626"/>
      <c r="DL33" s="602">
        <v>32532729</v>
      </c>
      <c r="DM33" s="625"/>
      <c r="DN33" s="625"/>
      <c r="DO33" s="625"/>
      <c r="DP33" s="625"/>
      <c r="DQ33" s="625"/>
      <c r="DR33" s="625"/>
      <c r="DS33" s="625"/>
      <c r="DT33" s="625"/>
      <c r="DU33" s="625"/>
      <c r="DV33" s="626"/>
      <c r="DW33" s="598">
        <v>40.799999999999997</v>
      </c>
      <c r="DX33" s="623"/>
      <c r="DY33" s="623"/>
      <c r="DZ33" s="623"/>
      <c r="EA33" s="623"/>
      <c r="EB33" s="623"/>
      <c r="EC33" s="624"/>
    </row>
    <row r="34" spans="2:133" ht="11.25" customHeight="1">
      <c r="B34" s="590" t="s">
        <v>303</v>
      </c>
      <c r="C34" s="591"/>
      <c r="D34" s="591"/>
      <c r="E34" s="591"/>
      <c r="F34" s="591"/>
      <c r="G34" s="591"/>
      <c r="H34" s="591"/>
      <c r="I34" s="591"/>
      <c r="J34" s="591"/>
      <c r="K34" s="591"/>
      <c r="L34" s="591"/>
      <c r="M34" s="591"/>
      <c r="N34" s="591"/>
      <c r="O34" s="591"/>
      <c r="P34" s="591"/>
      <c r="Q34" s="592"/>
      <c r="R34" s="593" t="s">
        <v>111</v>
      </c>
      <c r="S34" s="594"/>
      <c r="T34" s="594"/>
      <c r="U34" s="594"/>
      <c r="V34" s="594"/>
      <c r="W34" s="594"/>
      <c r="X34" s="594"/>
      <c r="Y34" s="595"/>
      <c r="Z34" s="596" t="s">
        <v>111</v>
      </c>
      <c r="AA34" s="596"/>
      <c r="AB34" s="596"/>
      <c r="AC34" s="596"/>
      <c r="AD34" s="597" t="s">
        <v>111</v>
      </c>
      <c r="AE34" s="597"/>
      <c r="AF34" s="597"/>
      <c r="AG34" s="597"/>
      <c r="AH34" s="597"/>
      <c r="AI34" s="597"/>
      <c r="AJ34" s="597"/>
      <c r="AK34" s="597"/>
      <c r="AL34" s="598" t="s">
        <v>111</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18638761</v>
      </c>
      <c r="CS34" s="594"/>
      <c r="CT34" s="594"/>
      <c r="CU34" s="594"/>
      <c r="CV34" s="594"/>
      <c r="CW34" s="594"/>
      <c r="CX34" s="594"/>
      <c r="CY34" s="595"/>
      <c r="CZ34" s="627">
        <v>13</v>
      </c>
      <c r="DA34" s="628"/>
      <c r="DB34" s="628"/>
      <c r="DC34" s="629"/>
      <c r="DD34" s="602">
        <v>14429011</v>
      </c>
      <c r="DE34" s="594"/>
      <c r="DF34" s="594"/>
      <c r="DG34" s="594"/>
      <c r="DH34" s="594"/>
      <c r="DI34" s="594"/>
      <c r="DJ34" s="594"/>
      <c r="DK34" s="595"/>
      <c r="DL34" s="602">
        <v>12625964</v>
      </c>
      <c r="DM34" s="594"/>
      <c r="DN34" s="594"/>
      <c r="DO34" s="594"/>
      <c r="DP34" s="594"/>
      <c r="DQ34" s="594"/>
      <c r="DR34" s="594"/>
      <c r="DS34" s="594"/>
      <c r="DT34" s="594"/>
      <c r="DU34" s="594"/>
      <c r="DV34" s="595"/>
      <c r="DW34" s="598">
        <v>15.9</v>
      </c>
      <c r="DX34" s="623"/>
      <c r="DY34" s="623"/>
      <c r="DZ34" s="623"/>
      <c r="EA34" s="623"/>
      <c r="EB34" s="623"/>
      <c r="EC34" s="624"/>
    </row>
    <row r="35" spans="2:133" ht="11.25" customHeight="1">
      <c r="B35" s="590" t="s">
        <v>307</v>
      </c>
      <c r="C35" s="591"/>
      <c r="D35" s="591"/>
      <c r="E35" s="591"/>
      <c r="F35" s="591"/>
      <c r="G35" s="591"/>
      <c r="H35" s="591"/>
      <c r="I35" s="591"/>
      <c r="J35" s="591"/>
      <c r="K35" s="591"/>
      <c r="L35" s="591"/>
      <c r="M35" s="591"/>
      <c r="N35" s="591"/>
      <c r="O35" s="591"/>
      <c r="P35" s="591"/>
      <c r="Q35" s="592"/>
      <c r="R35" s="593">
        <v>2000000</v>
      </c>
      <c r="S35" s="594"/>
      <c r="T35" s="594"/>
      <c r="U35" s="594"/>
      <c r="V35" s="594"/>
      <c r="W35" s="594"/>
      <c r="X35" s="594"/>
      <c r="Y35" s="595"/>
      <c r="Z35" s="596">
        <v>1.4</v>
      </c>
      <c r="AA35" s="596"/>
      <c r="AB35" s="596"/>
      <c r="AC35" s="596"/>
      <c r="AD35" s="597" t="s">
        <v>111</v>
      </c>
      <c r="AE35" s="597"/>
      <c r="AF35" s="597"/>
      <c r="AG35" s="597"/>
      <c r="AH35" s="597"/>
      <c r="AI35" s="597"/>
      <c r="AJ35" s="597"/>
      <c r="AK35" s="597"/>
      <c r="AL35" s="598" t="s">
        <v>111</v>
      </c>
      <c r="AM35" s="599"/>
      <c r="AN35" s="599"/>
      <c r="AO35" s="600"/>
      <c r="AP35" s="186"/>
      <c r="AQ35" s="604" t="s">
        <v>308</v>
      </c>
      <c r="AR35" s="605"/>
      <c r="AS35" s="605"/>
      <c r="AT35" s="605"/>
      <c r="AU35" s="605"/>
      <c r="AV35" s="605"/>
      <c r="AW35" s="605"/>
      <c r="AX35" s="605"/>
      <c r="AY35" s="606"/>
      <c r="AZ35" s="582">
        <v>19106962</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1121023</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926564</v>
      </c>
      <c r="CS35" s="625"/>
      <c r="CT35" s="625"/>
      <c r="CU35" s="625"/>
      <c r="CV35" s="625"/>
      <c r="CW35" s="625"/>
      <c r="CX35" s="625"/>
      <c r="CY35" s="626"/>
      <c r="CZ35" s="627">
        <v>0.6</v>
      </c>
      <c r="DA35" s="628"/>
      <c r="DB35" s="628"/>
      <c r="DC35" s="629"/>
      <c r="DD35" s="602">
        <v>878263</v>
      </c>
      <c r="DE35" s="625"/>
      <c r="DF35" s="625"/>
      <c r="DG35" s="625"/>
      <c r="DH35" s="625"/>
      <c r="DI35" s="625"/>
      <c r="DJ35" s="625"/>
      <c r="DK35" s="626"/>
      <c r="DL35" s="602">
        <v>878263</v>
      </c>
      <c r="DM35" s="625"/>
      <c r="DN35" s="625"/>
      <c r="DO35" s="625"/>
      <c r="DP35" s="625"/>
      <c r="DQ35" s="625"/>
      <c r="DR35" s="625"/>
      <c r="DS35" s="625"/>
      <c r="DT35" s="625"/>
      <c r="DU35" s="625"/>
      <c r="DV35" s="626"/>
      <c r="DW35" s="598">
        <v>1.1000000000000001</v>
      </c>
      <c r="DX35" s="623"/>
      <c r="DY35" s="623"/>
      <c r="DZ35" s="623"/>
      <c r="EA35" s="623"/>
      <c r="EB35" s="623"/>
      <c r="EC35" s="624"/>
    </row>
    <row r="36" spans="2:133" ht="11.25" customHeight="1">
      <c r="B36" s="636" t="s">
        <v>311</v>
      </c>
      <c r="C36" s="637"/>
      <c r="D36" s="637"/>
      <c r="E36" s="637"/>
      <c r="F36" s="637"/>
      <c r="G36" s="637"/>
      <c r="H36" s="637"/>
      <c r="I36" s="637"/>
      <c r="J36" s="637"/>
      <c r="K36" s="637"/>
      <c r="L36" s="637"/>
      <c r="M36" s="637"/>
      <c r="N36" s="637"/>
      <c r="O36" s="637"/>
      <c r="P36" s="637"/>
      <c r="Q36" s="638"/>
      <c r="R36" s="665">
        <v>147811172</v>
      </c>
      <c r="S36" s="666"/>
      <c r="T36" s="666"/>
      <c r="U36" s="666"/>
      <c r="V36" s="666"/>
      <c r="W36" s="666"/>
      <c r="X36" s="666"/>
      <c r="Y36" s="667"/>
      <c r="Z36" s="668">
        <v>100</v>
      </c>
      <c r="AA36" s="668"/>
      <c r="AB36" s="668"/>
      <c r="AC36" s="668"/>
      <c r="AD36" s="669">
        <v>77645235</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2074100</v>
      </c>
      <c r="BA36" s="594"/>
      <c r="BB36" s="594"/>
      <c r="BC36" s="594"/>
      <c r="BD36" s="625"/>
      <c r="BE36" s="625"/>
      <c r="BF36" s="650"/>
      <c r="BG36" s="607" t="s">
        <v>313</v>
      </c>
      <c r="BH36" s="608"/>
      <c r="BI36" s="608"/>
      <c r="BJ36" s="608"/>
      <c r="BK36" s="608"/>
      <c r="BL36" s="608"/>
      <c r="BM36" s="608"/>
      <c r="BN36" s="608"/>
      <c r="BO36" s="608"/>
      <c r="BP36" s="608"/>
      <c r="BQ36" s="608"/>
      <c r="BR36" s="608"/>
      <c r="BS36" s="608"/>
      <c r="BT36" s="608"/>
      <c r="BU36" s="609"/>
      <c r="BV36" s="593">
        <v>-4793381</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12736688</v>
      </c>
      <c r="CS36" s="594"/>
      <c r="CT36" s="594"/>
      <c r="CU36" s="594"/>
      <c r="CV36" s="594"/>
      <c r="CW36" s="594"/>
      <c r="CX36" s="594"/>
      <c r="CY36" s="595"/>
      <c r="CZ36" s="627">
        <v>8.9</v>
      </c>
      <c r="DA36" s="628"/>
      <c r="DB36" s="628"/>
      <c r="DC36" s="629"/>
      <c r="DD36" s="602">
        <v>9694037</v>
      </c>
      <c r="DE36" s="594"/>
      <c r="DF36" s="594"/>
      <c r="DG36" s="594"/>
      <c r="DH36" s="594"/>
      <c r="DI36" s="594"/>
      <c r="DJ36" s="594"/>
      <c r="DK36" s="595"/>
      <c r="DL36" s="602">
        <v>8449107</v>
      </c>
      <c r="DM36" s="594"/>
      <c r="DN36" s="594"/>
      <c r="DO36" s="594"/>
      <c r="DP36" s="594"/>
      <c r="DQ36" s="594"/>
      <c r="DR36" s="594"/>
      <c r="DS36" s="594"/>
      <c r="DT36" s="594"/>
      <c r="DU36" s="594"/>
      <c r="DV36" s="595"/>
      <c r="DW36" s="598">
        <v>10.6</v>
      </c>
      <c r="DX36" s="623"/>
      <c r="DY36" s="623"/>
      <c r="DZ36" s="623"/>
      <c r="EA36" s="623"/>
      <c r="EB36" s="623"/>
      <c r="EC36" s="624"/>
    </row>
    <row r="37" spans="2:133" ht="11.25" customHeight="1">
      <c r="AQ37" s="672" t="s">
        <v>315</v>
      </c>
      <c r="AR37" s="673"/>
      <c r="AS37" s="673"/>
      <c r="AT37" s="673"/>
      <c r="AU37" s="673"/>
      <c r="AV37" s="673"/>
      <c r="AW37" s="673"/>
      <c r="AX37" s="673"/>
      <c r="AY37" s="674"/>
      <c r="AZ37" s="593">
        <v>1125000</v>
      </c>
      <c r="BA37" s="594"/>
      <c r="BB37" s="594"/>
      <c r="BC37" s="594"/>
      <c r="BD37" s="625"/>
      <c r="BE37" s="625"/>
      <c r="BF37" s="650"/>
      <c r="BG37" s="607" t="s">
        <v>316</v>
      </c>
      <c r="BH37" s="608"/>
      <c r="BI37" s="608"/>
      <c r="BJ37" s="608"/>
      <c r="BK37" s="608"/>
      <c r="BL37" s="608"/>
      <c r="BM37" s="608"/>
      <c r="BN37" s="608"/>
      <c r="BO37" s="608"/>
      <c r="BP37" s="608"/>
      <c r="BQ37" s="608"/>
      <c r="BR37" s="608"/>
      <c r="BS37" s="608"/>
      <c r="BT37" s="608"/>
      <c r="BU37" s="609"/>
      <c r="BV37" s="593">
        <v>66279</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1154113</v>
      </c>
      <c r="CS37" s="625"/>
      <c r="CT37" s="625"/>
      <c r="CU37" s="625"/>
      <c r="CV37" s="625"/>
      <c r="CW37" s="625"/>
      <c r="CX37" s="625"/>
      <c r="CY37" s="626"/>
      <c r="CZ37" s="627">
        <v>0.8</v>
      </c>
      <c r="DA37" s="628"/>
      <c r="DB37" s="628"/>
      <c r="DC37" s="629"/>
      <c r="DD37" s="602">
        <v>879210</v>
      </c>
      <c r="DE37" s="625"/>
      <c r="DF37" s="625"/>
      <c r="DG37" s="625"/>
      <c r="DH37" s="625"/>
      <c r="DI37" s="625"/>
      <c r="DJ37" s="625"/>
      <c r="DK37" s="626"/>
      <c r="DL37" s="602">
        <v>870216</v>
      </c>
      <c r="DM37" s="625"/>
      <c r="DN37" s="625"/>
      <c r="DO37" s="625"/>
      <c r="DP37" s="625"/>
      <c r="DQ37" s="625"/>
      <c r="DR37" s="625"/>
      <c r="DS37" s="625"/>
      <c r="DT37" s="625"/>
      <c r="DU37" s="625"/>
      <c r="DV37" s="626"/>
      <c r="DW37" s="598">
        <v>1.1000000000000001</v>
      </c>
      <c r="DX37" s="623"/>
      <c r="DY37" s="623"/>
      <c r="DZ37" s="623"/>
      <c r="EA37" s="623"/>
      <c r="EB37" s="623"/>
      <c r="EC37" s="624"/>
    </row>
    <row r="38" spans="2:133" ht="11.25" customHeight="1">
      <c r="AQ38" s="672" t="s">
        <v>318</v>
      </c>
      <c r="AR38" s="673"/>
      <c r="AS38" s="673"/>
      <c r="AT38" s="673"/>
      <c r="AU38" s="673"/>
      <c r="AV38" s="673"/>
      <c r="AW38" s="673"/>
      <c r="AX38" s="673"/>
      <c r="AY38" s="674"/>
      <c r="AZ38" s="593">
        <v>39484</v>
      </c>
      <c r="BA38" s="594"/>
      <c r="BB38" s="594"/>
      <c r="BC38" s="594"/>
      <c r="BD38" s="625"/>
      <c r="BE38" s="625"/>
      <c r="BF38" s="650"/>
      <c r="BG38" s="607" t="s">
        <v>319</v>
      </c>
      <c r="BH38" s="608"/>
      <c r="BI38" s="608"/>
      <c r="BJ38" s="608"/>
      <c r="BK38" s="608"/>
      <c r="BL38" s="608"/>
      <c r="BM38" s="608"/>
      <c r="BN38" s="608"/>
      <c r="BO38" s="608"/>
      <c r="BP38" s="608"/>
      <c r="BQ38" s="608"/>
      <c r="BR38" s="608"/>
      <c r="BS38" s="608"/>
      <c r="BT38" s="608"/>
      <c r="BU38" s="609"/>
      <c r="BV38" s="593">
        <v>108165</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17981962</v>
      </c>
      <c r="CS38" s="594"/>
      <c r="CT38" s="594"/>
      <c r="CU38" s="594"/>
      <c r="CV38" s="594"/>
      <c r="CW38" s="594"/>
      <c r="CX38" s="594"/>
      <c r="CY38" s="595"/>
      <c r="CZ38" s="627">
        <v>12.6</v>
      </c>
      <c r="DA38" s="628"/>
      <c r="DB38" s="628"/>
      <c r="DC38" s="629"/>
      <c r="DD38" s="602">
        <v>16378551</v>
      </c>
      <c r="DE38" s="594"/>
      <c r="DF38" s="594"/>
      <c r="DG38" s="594"/>
      <c r="DH38" s="594"/>
      <c r="DI38" s="594"/>
      <c r="DJ38" s="594"/>
      <c r="DK38" s="595"/>
      <c r="DL38" s="602">
        <v>10579095</v>
      </c>
      <c r="DM38" s="594"/>
      <c r="DN38" s="594"/>
      <c r="DO38" s="594"/>
      <c r="DP38" s="594"/>
      <c r="DQ38" s="594"/>
      <c r="DR38" s="594"/>
      <c r="DS38" s="594"/>
      <c r="DT38" s="594"/>
      <c r="DU38" s="594"/>
      <c r="DV38" s="595"/>
      <c r="DW38" s="598">
        <v>13.3</v>
      </c>
      <c r="DX38" s="623"/>
      <c r="DY38" s="623"/>
      <c r="DZ38" s="623"/>
      <c r="EA38" s="623"/>
      <c r="EB38" s="623"/>
      <c r="EC38" s="624"/>
    </row>
    <row r="39" spans="2:133" ht="11.25" customHeight="1">
      <c r="AQ39" s="672" t="s">
        <v>321</v>
      </c>
      <c r="AR39" s="673"/>
      <c r="AS39" s="673"/>
      <c r="AT39" s="673"/>
      <c r="AU39" s="673"/>
      <c r="AV39" s="673"/>
      <c r="AW39" s="673"/>
      <c r="AX39" s="673"/>
      <c r="AY39" s="674"/>
      <c r="AZ39" s="593" t="s">
        <v>322</v>
      </c>
      <c r="BA39" s="594"/>
      <c r="BB39" s="594"/>
      <c r="BC39" s="594"/>
      <c r="BD39" s="625"/>
      <c r="BE39" s="625"/>
      <c r="BF39" s="650"/>
      <c r="BG39" s="678" t="s">
        <v>323</v>
      </c>
      <c r="BH39" s="679"/>
      <c r="BI39" s="679"/>
      <c r="BJ39" s="679"/>
      <c r="BK39" s="679"/>
      <c r="BL39" s="187"/>
      <c r="BM39" s="608" t="s">
        <v>324</v>
      </c>
      <c r="BN39" s="608"/>
      <c r="BO39" s="608"/>
      <c r="BP39" s="608"/>
      <c r="BQ39" s="608"/>
      <c r="BR39" s="608"/>
      <c r="BS39" s="608"/>
      <c r="BT39" s="608"/>
      <c r="BU39" s="609"/>
      <c r="BV39" s="593">
        <v>77</v>
      </c>
      <c r="BW39" s="594"/>
      <c r="BX39" s="594"/>
      <c r="BY39" s="594"/>
      <c r="BZ39" s="594"/>
      <c r="CA39" s="594"/>
      <c r="CB39" s="603"/>
      <c r="CD39" s="607" t="s">
        <v>325</v>
      </c>
      <c r="CE39" s="608"/>
      <c r="CF39" s="608"/>
      <c r="CG39" s="608"/>
      <c r="CH39" s="608"/>
      <c r="CI39" s="608"/>
      <c r="CJ39" s="608"/>
      <c r="CK39" s="608"/>
      <c r="CL39" s="608"/>
      <c r="CM39" s="608"/>
      <c r="CN39" s="608"/>
      <c r="CO39" s="608"/>
      <c r="CP39" s="608"/>
      <c r="CQ39" s="609"/>
      <c r="CR39" s="593">
        <v>5813531</v>
      </c>
      <c r="CS39" s="625"/>
      <c r="CT39" s="625"/>
      <c r="CU39" s="625"/>
      <c r="CV39" s="625"/>
      <c r="CW39" s="625"/>
      <c r="CX39" s="625"/>
      <c r="CY39" s="626"/>
      <c r="CZ39" s="627">
        <v>4.0999999999999996</v>
      </c>
      <c r="DA39" s="628"/>
      <c r="DB39" s="628"/>
      <c r="DC39" s="629"/>
      <c r="DD39" s="602">
        <v>5355279</v>
      </c>
      <c r="DE39" s="625"/>
      <c r="DF39" s="625"/>
      <c r="DG39" s="625"/>
      <c r="DH39" s="625"/>
      <c r="DI39" s="625"/>
      <c r="DJ39" s="625"/>
      <c r="DK39" s="626"/>
      <c r="DL39" s="602" t="s">
        <v>322</v>
      </c>
      <c r="DM39" s="625"/>
      <c r="DN39" s="625"/>
      <c r="DO39" s="625"/>
      <c r="DP39" s="625"/>
      <c r="DQ39" s="625"/>
      <c r="DR39" s="625"/>
      <c r="DS39" s="625"/>
      <c r="DT39" s="625"/>
      <c r="DU39" s="625"/>
      <c r="DV39" s="626"/>
      <c r="DW39" s="598" t="s">
        <v>322</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326</v>
      </c>
      <c r="AR40" s="673"/>
      <c r="AS40" s="673"/>
      <c r="AT40" s="673"/>
      <c r="AU40" s="673"/>
      <c r="AV40" s="673"/>
      <c r="AW40" s="673"/>
      <c r="AX40" s="673"/>
      <c r="AY40" s="674"/>
      <c r="AZ40" s="593">
        <v>7337664</v>
      </c>
      <c r="BA40" s="594"/>
      <c r="BB40" s="594"/>
      <c r="BC40" s="594"/>
      <c r="BD40" s="625"/>
      <c r="BE40" s="625"/>
      <c r="BF40" s="650"/>
      <c r="BG40" s="678"/>
      <c r="BH40" s="679"/>
      <c r="BI40" s="679"/>
      <c r="BJ40" s="679"/>
      <c r="BK40" s="679"/>
      <c r="BL40" s="187"/>
      <c r="BM40" s="608" t="s">
        <v>327</v>
      </c>
      <c r="BN40" s="608"/>
      <c r="BO40" s="608"/>
      <c r="BP40" s="608"/>
      <c r="BQ40" s="608"/>
      <c r="BR40" s="608"/>
      <c r="BS40" s="608"/>
      <c r="BT40" s="608"/>
      <c r="BU40" s="609"/>
      <c r="BV40" s="593">
        <v>83</v>
      </c>
      <c r="BW40" s="594"/>
      <c r="BX40" s="594"/>
      <c r="BY40" s="594"/>
      <c r="BZ40" s="594"/>
      <c r="CA40" s="594"/>
      <c r="CB40" s="603"/>
      <c r="CD40" s="607" t="s">
        <v>328</v>
      </c>
      <c r="CE40" s="608"/>
      <c r="CF40" s="608"/>
      <c r="CG40" s="608"/>
      <c r="CH40" s="608"/>
      <c r="CI40" s="608"/>
      <c r="CJ40" s="608"/>
      <c r="CK40" s="608"/>
      <c r="CL40" s="608"/>
      <c r="CM40" s="608"/>
      <c r="CN40" s="608"/>
      <c r="CO40" s="608"/>
      <c r="CP40" s="608"/>
      <c r="CQ40" s="609"/>
      <c r="CR40" s="593">
        <v>8400</v>
      </c>
      <c r="CS40" s="594"/>
      <c r="CT40" s="594"/>
      <c r="CU40" s="594"/>
      <c r="CV40" s="594"/>
      <c r="CW40" s="594"/>
      <c r="CX40" s="594"/>
      <c r="CY40" s="595"/>
      <c r="CZ40" s="627">
        <v>0</v>
      </c>
      <c r="DA40" s="628"/>
      <c r="DB40" s="628"/>
      <c r="DC40" s="629"/>
      <c r="DD40" s="602">
        <v>300</v>
      </c>
      <c r="DE40" s="594"/>
      <c r="DF40" s="594"/>
      <c r="DG40" s="594"/>
      <c r="DH40" s="594"/>
      <c r="DI40" s="594"/>
      <c r="DJ40" s="594"/>
      <c r="DK40" s="595"/>
      <c r="DL40" s="602">
        <v>300</v>
      </c>
      <c r="DM40" s="594"/>
      <c r="DN40" s="594"/>
      <c r="DO40" s="594"/>
      <c r="DP40" s="594"/>
      <c r="DQ40" s="594"/>
      <c r="DR40" s="594"/>
      <c r="DS40" s="594"/>
      <c r="DT40" s="594"/>
      <c r="DU40" s="594"/>
      <c r="DV40" s="595"/>
      <c r="DW40" s="598">
        <v>0</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329</v>
      </c>
      <c r="AR41" s="614"/>
      <c r="AS41" s="614"/>
      <c r="AT41" s="614"/>
      <c r="AU41" s="614"/>
      <c r="AV41" s="614"/>
      <c r="AW41" s="614"/>
      <c r="AX41" s="614"/>
      <c r="AY41" s="615"/>
      <c r="AZ41" s="665">
        <v>8530714</v>
      </c>
      <c r="BA41" s="666"/>
      <c r="BB41" s="666"/>
      <c r="BC41" s="666"/>
      <c r="BD41" s="661"/>
      <c r="BE41" s="661"/>
      <c r="BF41" s="663"/>
      <c r="BG41" s="680"/>
      <c r="BH41" s="681"/>
      <c r="BI41" s="681"/>
      <c r="BJ41" s="681"/>
      <c r="BK41" s="681"/>
      <c r="BL41" s="189"/>
      <c r="BM41" s="614" t="s">
        <v>330</v>
      </c>
      <c r="BN41" s="614"/>
      <c r="BO41" s="614"/>
      <c r="BP41" s="614"/>
      <c r="BQ41" s="614"/>
      <c r="BR41" s="614"/>
      <c r="BS41" s="614"/>
      <c r="BT41" s="614"/>
      <c r="BU41" s="615"/>
      <c r="BV41" s="665">
        <v>277</v>
      </c>
      <c r="BW41" s="666"/>
      <c r="BX41" s="666"/>
      <c r="BY41" s="666"/>
      <c r="BZ41" s="666"/>
      <c r="CA41" s="666"/>
      <c r="CB41" s="675"/>
      <c r="CD41" s="607" t="s">
        <v>331</v>
      </c>
      <c r="CE41" s="608"/>
      <c r="CF41" s="608"/>
      <c r="CG41" s="608"/>
      <c r="CH41" s="608"/>
      <c r="CI41" s="608"/>
      <c r="CJ41" s="608"/>
      <c r="CK41" s="608"/>
      <c r="CL41" s="608"/>
      <c r="CM41" s="608"/>
      <c r="CN41" s="608"/>
      <c r="CO41" s="608"/>
      <c r="CP41" s="608"/>
      <c r="CQ41" s="609"/>
      <c r="CR41" s="593" t="s">
        <v>332</v>
      </c>
      <c r="CS41" s="625"/>
      <c r="CT41" s="625"/>
      <c r="CU41" s="625"/>
      <c r="CV41" s="625"/>
      <c r="CW41" s="625"/>
      <c r="CX41" s="625"/>
      <c r="CY41" s="626"/>
      <c r="CZ41" s="627" t="s">
        <v>332</v>
      </c>
      <c r="DA41" s="628"/>
      <c r="DB41" s="628"/>
      <c r="DC41" s="629"/>
      <c r="DD41" s="602" t="s">
        <v>332</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334</v>
      </c>
      <c r="CE42" s="591"/>
      <c r="CF42" s="591"/>
      <c r="CG42" s="591"/>
      <c r="CH42" s="591"/>
      <c r="CI42" s="591"/>
      <c r="CJ42" s="591"/>
      <c r="CK42" s="591"/>
      <c r="CL42" s="591"/>
      <c r="CM42" s="591"/>
      <c r="CN42" s="591"/>
      <c r="CO42" s="591"/>
      <c r="CP42" s="591"/>
      <c r="CQ42" s="592"/>
      <c r="CR42" s="593">
        <v>12095477</v>
      </c>
      <c r="CS42" s="594"/>
      <c r="CT42" s="594"/>
      <c r="CU42" s="594"/>
      <c r="CV42" s="594"/>
      <c r="CW42" s="594"/>
      <c r="CX42" s="594"/>
      <c r="CY42" s="595"/>
      <c r="CZ42" s="627">
        <v>8.5</v>
      </c>
      <c r="DA42" s="676"/>
      <c r="DB42" s="676"/>
      <c r="DC42" s="677"/>
      <c r="DD42" s="602">
        <v>3779566</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336</v>
      </c>
      <c r="CE43" s="591"/>
      <c r="CF43" s="591"/>
      <c r="CG43" s="591"/>
      <c r="CH43" s="591"/>
      <c r="CI43" s="591"/>
      <c r="CJ43" s="591"/>
      <c r="CK43" s="591"/>
      <c r="CL43" s="591"/>
      <c r="CM43" s="591"/>
      <c r="CN43" s="591"/>
      <c r="CO43" s="591"/>
      <c r="CP43" s="591"/>
      <c r="CQ43" s="592"/>
      <c r="CR43" s="593">
        <v>350476</v>
      </c>
      <c r="CS43" s="625"/>
      <c r="CT43" s="625"/>
      <c r="CU43" s="625"/>
      <c r="CV43" s="625"/>
      <c r="CW43" s="625"/>
      <c r="CX43" s="625"/>
      <c r="CY43" s="626"/>
      <c r="CZ43" s="627">
        <v>0.2</v>
      </c>
      <c r="DA43" s="628"/>
      <c r="DB43" s="628"/>
      <c r="DC43" s="629"/>
      <c r="DD43" s="602">
        <v>350476</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337</v>
      </c>
      <c r="CD44" s="699" t="s">
        <v>288</v>
      </c>
      <c r="CE44" s="700"/>
      <c r="CF44" s="590" t="s">
        <v>338</v>
      </c>
      <c r="CG44" s="591"/>
      <c r="CH44" s="591"/>
      <c r="CI44" s="591"/>
      <c r="CJ44" s="591"/>
      <c r="CK44" s="591"/>
      <c r="CL44" s="591"/>
      <c r="CM44" s="591"/>
      <c r="CN44" s="591"/>
      <c r="CO44" s="591"/>
      <c r="CP44" s="591"/>
      <c r="CQ44" s="592"/>
      <c r="CR44" s="593">
        <v>12095477</v>
      </c>
      <c r="CS44" s="594"/>
      <c r="CT44" s="594"/>
      <c r="CU44" s="594"/>
      <c r="CV44" s="594"/>
      <c r="CW44" s="594"/>
      <c r="CX44" s="594"/>
      <c r="CY44" s="595"/>
      <c r="CZ44" s="627">
        <v>8.5</v>
      </c>
      <c r="DA44" s="676"/>
      <c r="DB44" s="676"/>
      <c r="DC44" s="677"/>
      <c r="DD44" s="602">
        <v>3779566</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339</v>
      </c>
      <c r="CG45" s="591"/>
      <c r="CH45" s="591"/>
      <c r="CI45" s="591"/>
      <c r="CJ45" s="591"/>
      <c r="CK45" s="591"/>
      <c r="CL45" s="591"/>
      <c r="CM45" s="591"/>
      <c r="CN45" s="591"/>
      <c r="CO45" s="591"/>
      <c r="CP45" s="591"/>
      <c r="CQ45" s="592"/>
      <c r="CR45" s="593">
        <v>3882934</v>
      </c>
      <c r="CS45" s="625"/>
      <c r="CT45" s="625"/>
      <c r="CU45" s="625"/>
      <c r="CV45" s="625"/>
      <c r="CW45" s="625"/>
      <c r="CX45" s="625"/>
      <c r="CY45" s="626"/>
      <c r="CZ45" s="627">
        <v>2.7</v>
      </c>
      <c r="DA45" s="628"/>
      <c r="DB45" s="628"/>
      <c r="DC45" s="629"/>
      <c r="DD45" s="602">
        <v>314256</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340</v>
      </c>
      <c r="CG46" s="591"/>
      <c r="CH46" s="591"/>
      <c r="CI46" s="591"/>
      <c r="CJ46" s="591"/>
      <c r="CK46" s="591"/>
      <c r="CL46" s="591"/>
      <c r="CM46" s="591"/>
      <c r="CN46" s="591"/>
      <c r="CO46" s="591"/>
      <c r="CP46" s="591"/>
      <c r="CQ46" s="592"/>
      <c r="CR46" s="593">
        <v>8212543</v>
      </c>
      <c r="CS46" s="594"/>
      <c r="CT46" s="594"/>
      <c r="CU46" s="594"/>
      <c r="CV46" s="594"/>
      <c r="CW46" s="594"/>
      <c r="CX46" s="594"/>
      <c r="CY46" s="595"/>
      <c r="CZ46" s="627">
        <v>5.7</v>
      </c>
      <c r="DA46" s="676"/>
      <c r="DB46" s="676"/>
      <c r="DC46" s="677"/>
      <c r="DD46" s="602">
        <v>3465310</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341</v>
      </c>
      <c r="CG47" s="591"/>
      <c r="CH47" s="591"/>
      <c r="CI47" s="591"/>
      <c r="CJ47" s="591"/>
      <c r="CK47" s="591"/>
      <c r="CL47" s="591"/>
      <c r="CM47" s="591"/>
      <c r="CN47" s="591"/>
      <c r="CO47" s="591"/>
      <c r="CP47" s="591"/>
      <c r="CQ47" s="592"/>
      <c r="CR47" s="593" t="s">
        <v>111</v>
      </c>
      <c r="CS47" s="625"/>
      <c r="CT47" s="625"/>
      <c r="CU47" s="625"/>
      <c r="CV47" s="625"/>
      <c r="CW47" s="625"/>
      <c r="CX47" s="625"/>
      <c r="CY47" s="626"/>
      <c r="CZ47" s="627" t="s">
        <v>111</v>
      </c>
      <c r="DA47" s="628"/>
      <c r="DB47" s="628"/>
      <c r="DC47" s="629"/>
      <c r="DD47" s="602" t="s">
        <v>111</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342</v>
      </c>
      <c r="CG48" s="591"/>
      <c r="CH48" s="591"/>
      <c r="CI48" s="591"/>
      <c r="CJ48" s="591"/>
      <c r="CK48" s="591"/>
      <c r="CL48" s="591"/>
      <c r="CM48" s="591"/>
      <c r="CN48" s="591"/>
      <c r="CO48" s="591"/>
      <c r="CP48" s="591"/>
      <c r="CQ48" s="592"/>
      <c r="CR48" s="593" t="s">
        <v>111</v>
      </c>
      <c r="CS48" s="594"/>
      <c r="CT48" s="594"/>
      <c r="CU48" s="594"/>
      <c r="CV48" s="594"/>
      <c r="CW48" s="594"/>
      <c r="CX48" s="594"/>
      <c r="CY48" s="595"/>
      <c r="CZ48" s="627" t="s">
        <v>111</v>
      </c>
      <c r="DA48" s="676"/>
      <c r="DB48" s="676"/>
      <c r="DC48" s="677"/>
      <c r="DD48" s="602" t="s">
        <v>111</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343</v>
      </c>
      <c r="CE49" s="637"/>
      <c r="CF49" s="637"/>
      <c r="CG49" s="637"/>
      <c r="CH49" s="637"/>
      <c r="CI49" s="637"/>
      <c r="CJ49" s="637"/>
      <c r="CK49" s="637"/>
      <c r="CL49" s="637"/>
      <c r="CM49" s="637"/>
      <c r="CN49" s="637"/>
      <c r="CO49" s="637"/>
      <c r="CP49" s="637"/>
      <c r="CQ49" s="638"/>
      <c r="CR49" s="665">
        <v>142853477</v>
      </c>
      <c r="CS49" s="661"/>
      <c r="CT49" s="661"/>
      <c r="CU49" s="661"/>
      <c r="CV49" s="661"/>
      <c r="CW49" s="661"/>
      <c r="CX49" s="661"/>
      <c r="CY49" s="688"/>
      <c r="CZ49" s="689">
        <v>100</v>
      </c>
      <c r="DA49" s="690"/>
      <c r="DB49" s="690"/>
      <c r="DC49" s="691"/>
      <c r="DD49" s="692">
        <v>89986957</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345</v>
      </c>
      <c r="DK2" s="735"/>
      <c r="DL2" s="735"/>
      <c r="DM2" s="735"/>
      <c r="DN2" s="735"/>
      <c r="DO2" s="736"/>
      <c r="DP2" s="200"/>
      <c r="DQ2" s="734" t="s">
        <v>346</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347</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349</v>
      </c>
      <c r="B5" s="729"/>
      <c r="C5" s="729"/>
      <c r="D5" s="729"/>
      <c r="E5" s="729"/>
      <c r="F5" s="729"/>
      <c r="G5" s="729"/>
      <c r="H5" s="729"/>
      <c r="I5" s="729"/>
      <c r="J5" s="729"/>
      <c r="K5" s="729"/>
      <c r="L5" s="729"/>
      <c r="M5" s="729"/>
      <c r="N5" s="729"/>
      <c r="O5" s="729"/>
      <c r="P5" s="730"/>
      <c r="Q5" s="705" t="s">
        <v>350</v>
      </c>
      <c r="R5" s="706"/>
      <c r="S5" s="706"/>
      <c r="T5" s="706"/>
      <c r="U5" s="707"/>
      <c r="V5" s="705" t="s">
        <v>351</v>
      </c>
      <c r="W5" s="706"/>
      <c r="X5" s="706"/>
      <c r="Y5" s="706"/>
      <c r="Z5" s="707"/>
      <c r="AA5" s="705" t="s">
        <v>352</v>
      </c>
      <c r="AB5" s="706"/>
      <c r="AC5" s="706"/>
      <c r="AD5" s="706"/>
      <c r="AE5" s="706"/>
      <c r="AF5" s="738" t="s">
        <v>353</v>
      </c>
      <c r="AG5" s="706"/>
      <c r="AH5" s="706"/>
      <c r="AI5" s="706"/>
      <c r="AJ5" s="717"/>
      <c r="AK5" s="706" t="s">
        <v>354</v>
      </c>
      <c r="AL5" s="706"/>
      <c r="AM5" s="706"/>
      <c r="AN5" s="706"/>
      <c r="AO5" s="707"/>
      <c r="AP5" s="705" t="s">
        <v>355</v>
      </c>
      <c r="AQ5" s="706"/>
      <c r="AR5" s="706"/>
      <c r="AS5" s="706"/>
      <c r="AT5" s="707"/>
      <c r="AU5" s="705" t="s">
        <v>356</v>
      </c>
      <c r="AV5" s="706"/>
      <c r="AW5" s="706"/>
      <c r="AX5" s="706"/>
      <c r="AY5" s="717"/>
      <c r="AZ5" s="207"/>
      <c r="BA5" s="207"/>
      <c r="BB5" s="207"/>
      <c r="BC5" s="207"/>
      <c r="BD5" s="207"/>
      <c r="BE5" s="208"/>
      <c r="BF5" s="208"/>
      <c r="BG5" s="208"/>
      <c r="BH5" s="208"/>
      <c r="BI5" s="208"/>
      <c r="BJ5" s="208"/>
      <c r="BK5" s="208"/>
      <c r="BL5" s="208"/>
      <c r="BM5" s="208"/>
      <c r="BN5" s="208"/>
      <c r="BO5" s="208"/>
      <c r="BP5" s="208"/>
      <c r="BQ5" s="728" t="s">
        <v>357</v>
      </c>
      <c r="BR5" s="729"/>
      <c r="BS5" s="729"/>
      <c r="BT5" s="729"/>
      <c r="BU5" s="729"/>
      <c r="BV5" s="729"/>
      <c r="BW5" s="729"/>
      <c r="BX5" s="729"/>
      <c r="BY5" s="729"/>
      <c r="BZ5" s="729"/>
      <c r="CA5" s="729"/>
      <c r="CB5" s="729"/>
      <c r="CC5" s="729"/>
      <c r="CD5" s="729"/>
      <c r="CE5" s="729"/>
      <c r="CF5" s="729"/>
      <c r="CG5" s="730"/>
      <c r="CH5" s="705" t="s">
        <v>358</v>
      </c>
      <c r="CI5" s="706"/>
      <c r="CJ5" s="706"/>
      <c r="CK5" s="706"/>
      <c r="CL5" s="707"/>
      <c r="CM5" s="705" t="s">
        <v>359</v>
      </c>
      <c r="CN5" s="706"/>
      <c r="CO5" s="706"/>
      <c r="CP5" s="706"/>
      <c r="CQ5" s="707"/>
      <c r="CR5" s="705" t="s">
        <v>360</v>
      </c>
      <c r="CS5" s="706"/>
      <c r="CT5" s="706"/>
      <c r="CU5" s="706"/>
      <c r="CV5" s="707"/>
      <c r="CW5" s="705" t="s">
        <v>361</v>
      </c>
      <c r="CX5" s="706"/>
      <c r="CY5" s="706"/>
      <c r="CZ5" s="706"/>
      <c r="DA5" s="707"/>
      <c r="DB5" s="705" t="s">
        <v>362</v>
      </c>
      <c r="DC5" s="706"/>
      <c r="DD5" s="706"/>
      <c r="DE5" s="706"/>
      <c r="DF5" s="707"/>
      <c r="DG5" s="711" t="s">
        <v>363</v>
      </c>
      <c r="DH5" s="712"/>
      <c r="DI5" s="712"/>
      <c r="DJ5" s="712"/>
      <c r="DK5" s="713"/>
      <c r="DL5" s="711" t="s">
        <v>364</v>
      </c>
      <c r="DM5" s="712"/>
      <c r="DN5" s="712"/>
      <c r="DO5" s="712"/>
      <c r="DP5" s="713"/>
      <c r="DQ5" s="705" t="s">
        <v>365</v>
      </c>
      <c r="DR5" s="706"/>
      <c r="DS5" s="706"/>
      <c r="DT5" s="706"/>
      <c r="DU5" s="707"/>
      <c r="DV5" s="705" t="s">
        <v>356</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366</v>
      </c>
      <c r="C7" s="720"/>
      <c r="D7" s="720"/>
      <c r="E7" s="720"/>
      <c r="F7" s="720"/>
      <c r="G7" s="720"/>
      <c r="H7" s="720"/>
      <c r="I7" s="720"/>
      <c r="J7" s="720"/>
      <c r="K7" s="720"/>
      <c r="L7" s="720"/>
      <c r="M7" s="720"/>
      <c r="N7" s="720"/>
      <c r="O7" s="720"/>
      <c r="P7" s="721"/>
      <c r="Q7" s="722">
        <v>148747</v>
      </c>
      <c r="R7" s="723"/>
      <c r="S7" s="723"/>
      <c r="T7" s="723"/>
      <c r="U7" s="723"/>
      <c r="V7" s="723">
        <v>143790</v>
      </c>
      <c r="W7" s="723"/>
      <c r="X7" s="723"/>
      <c r="Y7" s="723"/>
      <c r="Z7" s="723"/>
      <c r="AA7" s="723">
        <f>Q7-V7</f>
        <v>4957</v>
      </c>
      <c r="AB7" s="723"/>
      <c r="AC7" s="723"/>
      <c r="AD7" s="723"/>
      <c r="AE7" s="724"/>
      <c r="AF7" s="725">
        <v>4581</v>
      </c>
      <c r="AG7" s="726"/>
      <c r="AH7" s="726"/>
      <c r="AI7" s="726"/>
      <c r="AJ7" s="727"/>
      <c r="AK7" s="762">
        <v>3936</v>
      </c>
      <c r="AL7" s="763"/>
      <c r="AM7" s="763"/>
      <c r="AN7" s="763"/>
      <c r="AO7" s="763"/>
      <c r="AP7" s="763">
        <v>75194</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540</v>
      </c>
      <c r="BT7" s="767"/>
      <c r="BU7" s="767"/>
      <c r="BV7" s="767"/>
      <c r="BW7" s="767"/>
      <c r="BX7" s="767"/>
      <c r="BY7" s="767"/>
      <c r="BZ7" s="767"/>
      <c r="CA7" s="767"/>
      <c r="CB7" s="767"/>
      <c r="CC7" s="767"/>
      <c r="CD7" s="767"/>
      <c r="CE7" s="767"/>
      <c r="CF7" s="767"/>
      <c r="CG7" s="768"/>
      <c r="CH7" s="759">
        <v>0</v>
      </c>
      <c r="CI7" s="760"/>
      <c r="CJ7" s="760"/>
      <c r="CK7" s="760"/>
      <c r="CL7" s="761"/>
      <c r="CM7" s="759">
        <v>0</v>
      </c>
      <c r="CN7" s="760"/>
      <c r="CO7" s="760"/>
      <c r="CP7" s="760"/>
      <c r="CQ7" s="761"/>
      <c r="CR7" s="759">
        <v>5</v>
      </c>
      <c r="CS7" s="760"/>
      <c r="CT7" s="760"/>
      <c r="CU7" s="760"/>
      <c r="CV7" s="761"/>
      <c r="CW7" s="759" t="s">
        <v>539</v>
      </c>
      <c r="CX7" s="760"/>
      <c r="CY7" s="760"/>
      <c r="CZ7" s="760"/>
      <c r="DA7" s="761"/>
      <c r="DB7" s="759">
        <v>99</v>
      </c>
      <c r="DC7" s="760"/>
      <c r="DD7" s="760"/>
      <c r="DE7" s="760"/>
      <c r="DF7" s="761"/>
      <c r="DG7" s="759">
        <v>142</v>
      </c>
      <c r="DH7" s="760"/>
      <c r="DI7" s="760"/>
      <c r="DJ7" s="760"/>
      <c r="DK7" s="761"/>
      <c r="DL7" s="759" t="s">
        <v>476</v>
      </c>
      <c r="DM7" s="760"/>
      <c r="DN7" s="760"/>
      <c r="DO7" s="760"/>
      <c r="DP7" s="761"/>
      <c r="DQ7" s="759" t="s">
        <v>476</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541</v>
      </c>
      <c r="BT8" s="757"/>
      <c r="BU8" s="757"/>
      <c r="BV8" s="757"/>
      <c r="BW8" s="757"/>
      <c r="BX8" s="757"/>
      <c r="BY8" s="757"/>
      <c r="BZ8" s="757"/>
      <c r="CA8" s="757"/>
      <c r="CB8" s="757"/>
      <c r="CC8" s="757"/>
      <c r="CD8" s="757"/>
      <c r="CE8" s="757"/>
      <c r="CF8" s="757"/>
      <c r="CG8" s="758"/>
      <c r="CH8" s="769">
        <v>62</v>
      </c>
      <c r="CI8" s="770"/>
      <c r="CJ8" s="770"/>
      <c r="CK8" s="770"/>
      <c r="CL8" s="771"/>
      <c r="CM8" s="769">
        <v>4240</v>
      </c>
      <c r="CN8" s="770"/>
      <c r="CO8" s="770"/>
      <c r="CP8" s="770"/>
      <c r="CQ8" s="771"/>
      <c r="CR8" s="769">
        <v>2350</v>
      </c>
      <c r="CS8" s="770"/>
      <c r="CT8" s="770"/>
      <c r="CU8" s="770"/>
      <c r="CV8" s="771"/>
      <c r="CW8" s="769" t="s">
        <v>539</v>
      </c>
      <c r="CX8" s="770"/>
      <c r="CY8" s="770"/>
      <c r="CZ8" s="770"/>
      <c r="DA8" s="771"/>
      <c r="DB8" s="769" t="s">
        <v>476</v>
      </c>
      <c r="DC8" s="770"/>
      <c r="DD8" s="770"/>
      <c r="DE8" s="770"/>
      <c r="DF8" s="771"/>
      <c r="DG8" s="769" t="s">
        <v>476</v>
      </c>
      <c r="DH8" s="770"/>
      <c r="DI8" s="770"/>
      <c r="DJ8" s="770"/>
      <c r="DK8" s="771"/>
      <c r="DL8" s="769" t="s">
        <v>476</v>
      </c>
      <c r="DM8" s="770"/>
      <c r="DN8" s="770"/>
      <c r="DO8" s="770"/>
      <c r="DP8" s="771"/>
      <c r="DQ8" s="769" t="s">
        <v>476</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542</v>
      </c>
      <c r="BT9" s="757"/>
      <c r="BU9" s="757"/>
      <c r="BV9" s="757"/>
      <c r="BW9" s="757"/>
      <c r="BX9" s="757"/>
      <c r="BY9" s="757"/>
      <c r="BZ9" s="757"/>
      <c r="CA9" s="757"/>
      <c r="CB9" s="757"/>
      <c r="CC9" s="757"/>
      <c r="CD9" s="757"/>
      <c r="CE9" s="757"/>
      <c r="CF9" s="757"/>
      <c r="CG9" s="758"/>
      <c r="CH9" s="769">
        <v>0</v>
      </c>
      <c r="CI9" s="770"/>
      <c r="CJ9" s="770"/>
      <c r="CK9" s="770"/>
      <c r="CL9" s="771"/>
      <c r="CM9" s="769">
        <v>85</v>
      </c>
      <c r="CN9" s="770"/>
      <c r="CO9" s="770"/>
      <c r="CP9" s="770"/>
      <c r="CQ9" s="771"/>
      <c r="CR9" s="769">
        <v>3</v>
      </c>
      <c r="CS9" s="770"/>
      <c r="CT9" s="770"/>
      <c r="CU9" s="770"/>
      <c r="CV9" s="771"/>
      <c r="CW9" s="769">
        <v>23</v>
      </c>
      <c r="CX9" s="770"/>
      <c r="CY9" s="770"/>
      <c r="CZ9" s="770"/>
      <c r="DA9" s="771"/>
      <c r="DB9" s="769" t="s">
        <v>476</v>
      </c>
      <c r="DC9" s="770"/>
      <c r="DD9" s="770"/>
      <c r="DE9" s="770"/>
      <c r="DF9" s="771"/>
      <c r="DG9" s="769" t="s">
        <v>476</v>
      </c>
      <c r="DH9" s="770"/>
      <c r="DI9" s="770"/>
      <c r="DJ9" s="770"/>
      <c r="DK9" s="771"/>
      <c r="DL9" s="769" t="s">
        <v>476</v>
      </c>
      <c r="DM9" s="770"/>
      <c r="DN9" s="770"/>
      <c r="DO9" s="770"/>
      <c r="DP9" s="771"/>
      <c r="DQ9" s="769" t="s">
        <v>476</v>
      </c>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543</v>
      </c>
      <c r="BT10" s="757"/>
      <c r="BU10" s="757"/>
      <c r="BV10" s="757"/>
      <c r="BW10" s="757"/>
      <c r="BX10" s="757"/>
      <c r="BY10" s="757"/>
      <c r="BZ10" s="757"/>
      <c r="CA10" s="757"/>
      <c r="CB10" s="757"/>
      <c r="CC10" s="757"/>
      <c r="CD10" s="757"/>
      <c r="CE10" s="757"/>
      <c r="CF10" s="757"/>
      <c r="CG10" s="758"/>
      <c r="CH10" s="769">
        <v>0</v>
      </c>
      <c r="CI10" s="770"/>
      <c r="CJ10" s="770"/>
      <c r="CK10" s="770"/>
      <c r="CL10" s="771"/>
      <c r="CM10" s="769">
        <v>24</v>
      </c>
      <c r="CN10" s="770"/>
      <c r="CO10" s="770"/>
      <c r="CP10" s="770"/>
      <c r="CQ10" s="771"/>
      <c r="CR10" s="769">
        <v>7</v>
      </c>
      <c r="CS10" s="770"/>
      <c r="CT10" s="770"/>
      <c r="CU10" s="770"/>
      <c r="CV10" s="771"/>
      <c r="CW10" s="769" t="s">
        <v>539</v>
      </c>
      <c r="CX10" s="770"/>
      <c r="CY10" s="770"/>
      <c r="CZ10" s="770"/>
      <c r="DA10" s="771"/>
      <c r="DB10" s="769" t="s">
        <v>476</v>
      </c>
      <c r="DC10" s="770"/>
      <c r="DD10" s="770"/>
      <c r="DE10" s="770"/>
      <c r="DF10" s="771"/>
      <c r="DG10" s="769" t="s">
        <v>476</v>
      </c>
      <c r="DH10" s="770"/>
      <c r="DI10" s="770"/>
      <c r="DJ10" s="770"/>
      <c r="DK10" s="771"/>
      <c r="DL10" s="769" t="s">
        <v>476</v>
      </c>
      <c r="DM10" s="770"/>
      <c r="DN10" s="770"/>
      <c r="DO10" s="770"/>
      <c r="DP10" s="771"/>
      <c r="DQ10" s="769" t="s">
        <v>476</v>
      </c>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544</v>
      </c>
      <c r="BT11" s="757"/>
      <c r="BU11" s="757"/>
      <c r="BV11" s="757"/>
      <c r="BW11" s="757"/>
      <c r="BX11" s="757"/>
      <c r="BY11" s="757"/>
      <c r="BZ11" s="757"/>
      <c r="CA11" s="757"/>
      <c r="CB11" s="757"/>
      <c r="CC11" s="757"/>
      <c r="CD11" s="757"/>
      <c r="CE11" s="757"/>
      <c r="CF11" s="757"/>
      <c r="CG11" s="758"/>
      <c r="CH11" s="769">
        <v>1</v>
      </c>
      <c r="CI11" s="770"/>
      <c r="CJ11" s="770"/>
      <c r="CK11" s="770"/>
      <c r="CL11" s="771"/>
      <c r="CM11" s="769">
        <v>21</v>
      </c>
      <c r="CN11" s="770"/>
      <c r="CO11" s="770"/>
      <c r="CP11" s="770"/>
      <c r="CQ11" s="771"/>
      <c r="CR11" s="769">
        <v>3</v>
      </c>
      <c r="CS11" s="770"/>
      <c r="CT11" s="770"/>
      <c r="CU11" s="770"/>
      <c r="CV11" s="771"/>
      <c r="CW11" s="769" t="s">
        <v>539</v>
      </c>
      <c r="CX11" s="770"/>
      <c r="CY11" s="770"/>
      <c r="CZ11" s="770"/>
      <c r="DA11" s="771"/>
      <c r="DB11" s="769" t="s">
        <v>476</v>
      </c>
      <c r="DC11" s="770"/>
      <c r="DD11" s="770"/>
      <c r="DE11" s="770"/>
      <c r="DF11" s="771"/>
      <c r="DG11" s="769" t="s">
        <v>476</v>
      </c>
      <c r="DH11" s="770"/>
      <c r="DI11" s="770"/>
      <c r="DJ11" s="770"/>
      <c r="DK11" s="771"/>
      <c r="DL11" s="769" t="s">
        <v>476</v>
      </c>
      <c r="DM11" s="770"/>
      <c r="DN11" s="770"/>
      <c r="DO11" s="770"/>
      <c r="DP11" s="771"/>
      <c r="DQ11" s="769" t="s">
        <v>476</v>
      </c>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t="s">
        <v>545</v>
      </c>
      <c r="BT12" s="757"/>
      <c r="BU12" s="757"/>
      <c r="BV12" s="757"/>
      <c r="BW12" s="757"/>
      <c r="BX12" s="757"/>
      <c r="BY12" s="757"/>
      <c r="BZ12" s="757"/>
      <c r="CA12" s="757"/>
      <c r="CB12" s="757"/>
      <c r="CC12" s="757"/>
      <c r="CD12" s="757"/>
      <c r="CE12" s="757"/>
      <c r="CF12" s="757"/>
      <c r="CG12" s="758"/>
      <c r="CH12" s="769">
        <v>10</v>
      </c>
      <c r="CI12" s="770"/>
      <c r="CJ12" s="770"/>
      <c r="CK12" s="770"/>
      <c r="CL12" s="771"/>
      <c r="CM12" s="769">
        <v>87</v>
      </c>
      <c r="CN12" s="770"/>
      <c r="CO12" s="770"/>
      <c r="CP12" s="770"/>
      <c r="CQ12" s="771"/>
      <c r="CR12" s="769">
        <v>3</v>
      </c>
      <c r="CS12" s="770"/>
      <c r="CT12" s="770"/>
      <c r="CU12" s="770"/>
      <c r="CV12" s="771"/>
      <c r="CW12" s="769">
        <v>21</v>
      </c>
      <c r="CX12" s="770"/>
      <c r="CY12" s="770"/>
      <c r="CZ12" s="770"/>
      <c r="DA12" s="771"/>
      <c r="DB12" s="769" t="s">
        <v>476</v>
      </c>
      <c r="DC12" s="770"/>
      <c r="DD12" s="770"/>
      <c r="DE12" s="770"/>
      <c r="DF12" s="771"/>
      <c r="DG12" s="769" t="s">
        <v>476</v>
      </c>
      <c r="DH12" s="770"/>
      <c r="DI12" s="770"/>
      <c r="DJ12" s="770"/>
      <c r="DK12" s="771"/>
      <c r="DL12" s="769" t="s">
        <v>476</v>
      </c>
      <c r="DM12" s="770"/>
      <c r="DN12" s="770"/>
      <c r="DO12" s="770"/>
      <c r="DP12" s="771"/>
      <c r="DQ12" s="769" t="s">
        <v>476</v>
      </c>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t="s">
        <v>546</v>
      </c>
      <c r="BT13" s="757"/>
      <c r="BU13" s="757"/>
      <c r="BV13" s="757"/>
      <c r="BW13" s="757"/>
      <c r="BX13" s="757"/>
      <c r="BY13" s="757"/>
      <c r="BZ13" s="757"/>
      <c r="CA13" s="757"/>
      <c r="CB13" s="757"/>
      <c r="CC13" s="757"/>
      <c r="CD13" s="757"/>
      <c r="CE13" s="757"/>
      <c r="CF13" s="757"/>
      <c r="CG13" s="758"/>
      <c r="CH13" s="769">
        <v>1</v>
      </c>
      <c r="CI13" s="770"/>
      <c r="CJ13" s="770"/>
      <c r="CK13" s="770"/>
      <c r="CL13" s="771"/>
      <c r="CM13" s="769">
        <v>6</v>
      </c>
      <c r="CN13" s="770"/>
      <c r="CO13" s="770"/>
      <c r="CP13" s="770"/>
      <c r="CQ13" s="771"/>
      <c r="CR13" s="769">
        <v>2</v>
      </c>
      <c r="CS13" s="770"/>
      <c r="CT13" s="770"/>
      <c r="CU13" s="770"/>
      <c r="CV13" s="771"/>
      <c r="CW13" s="769">
        <v>67</v>
      </c>
      <c r="CX13" s="770"/>
      <c r="CY13" s="770"/>
      <c r="CZ13" s="770"/>
      <c r="DA13" s="771"/>
      <c r="DB13" s="769" t="s">
        <v>476</v>
      </c>
      <c r="DC13" s="770"/>
      <c r="DD13" s="770"/>
      <c r="DE13" s="770"/>
      <c r="DF13" s="771"/>
      <c r="DG13" s="769" t="s">
        <v>476</v>
      </c>
      <c r="DH13" s="770"/>
      <c r="DI13" s="770"/>
      <c r="DJ13" s="770"/>
      <c r="DK13" s="771"/>
      <c r="DL13" s="769" t="s">
        <v>476</v>
      </c>
      <c r="DM13" s="770"/>
      <c r="DN13" s="770"/>
      <c r="DO13" s="770"/>
      <c r="DP13" s="771"/>
      <c r="DQ13" s="769" t="s">
        <v>476</v>
      </c>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t="s">
        <v>547</v>
      </c>
      <c r="BT14" s="757"/>
      <c r="BU14" s="757"/>
      <c r="BV14" s="757"/>
      <c r="BW14" s="757"/>
      <c r="BX14" s="757"/>
      <c r="BY14" s="757"/>
      <c r="BZ14" s="757"/>
      <c r="CA14" s="757"/>
      <c r="CB14" s="757"/>
      <c r="CC14" s="757"/>
      <c r="CD14" s="757"/>
      <c r="CE14" s="757"/>
      <c r="CF14" s="757"/>
      <c r="CG14" s="758"/>
      <c r="CH14" s="769">
        <v>0</v>
      </c>
      <c r="CI14" s="770"/>
      <c r="CJ14" s="770"/>
      <c r="CK14" s="770"/>
      <c r="CL14" s="771"/>
      <c r="CM14" s="769">
        <v>46</v>
      </c>
      <c r="CN14" s="770"/>
      <c r="CO14" s="770"/>
      <c r="CP14" s="770"/>
      <c r="CQ14" s="771"/>
      <c r="CR14" s="769">
        <v>3</v>
      </c>
      <c r="CS14" s="770"/>
      <c r="CT14" s="770"/>
      <c r="CU14" s="770"/>
      <c r="CV14" s="771"/>
      <c r="CW14" s="769" t="s">
        <v>539</v>
      </c>
      <c r="CX14" s="770"/>
      <c r="CY14" s="770"/>
      <c r="CZ14" s="770"/>
      <c r="DA14" s="771"/>
      <c r="DB14" s="769" t="s">
        <v>476</v>
      </c>
      <c r="DC14" s="770"/>
      <c r="DD14" s="770"/>
      <c r="DE14" s="770"/>
      <c r="DF14" s="771"/>
      <c r="DG14" s="769" t="s">
        <v>476</v>
      </c>
      <c r="DH14" s="770"/>
      <c r="DI14" s="770"/>
      <c r="DJ14" s="770"/>
      <c r="DK14" s="771"/>
      <c r="DL14" s="769" t="s">
        <v>476</v>
      </c>
      <c r="DM14" s="770"/>
      <c r="DN14" s="770"/>
      <c r="DO14" s="770"/>
      <c r="DP14" s="771"/>
      <c r="DQ14" s="769" t="s">
        <v>476</v>
      </c>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t="s">
        <v>548</v>
      </c>
      <c r="BT15" s="757"/>
      <c r="BU15" s="757"/>
      <c r="BV15" s="757"/>
      <c r="BW15" s="757"/>
      <c r="BX15" s="757"/>
      <c r="BY15" s="757"/>
      <c r="BZ15" s="757"/>
      <c r="CA15" s="757"/>
      <c r="CB15" s="757"/>
      <c r="CC15" s="757"/>
      <c r="CD15" s="757"/>
      <c r="CE15" s="757"/>
      <c r="CF15" s="757"/>
      <c r="CG15" s="758"/>
      <c r="CH15" s="769">
        <v>4</v>
      </c>
      <c r="CI15" s="770"/>
      <c r="CJ15" s="770"/>
      <c r="CK15" s="770"/>
      <c r="CL15" s="771"/>
      <c r="CM15" s="769">
        <v>35</v>
      </c>
      <c r="CN15" s="770"/>
      <c r="CO15" s="770"/>
      <c r="CP15" s="770"/>
      <c r="CQ15" s="771"/>
      <c r="CR15" s="769">
        <v>45</v>
      </c>
      <c r="CS15" s="770"/>
      <c r="CT15" s="770"/>
      <c r="CU15" s="770"/>
      <c r="CV15" s="771"/>
      <c r="CW15" s="769">
        <v>12</v>
      </c>
      <c r="CX15" s="770"/>
      <c r="CY15" s="770"/>
      <c r="CZ15" s="770"/>
      <c r="DA15" s="771"/>
      <c r="DB15" s="769" t="s">
        <v>476</v>
      </c>
      <c r="DC15" s="770"/>
      <c r="DD15" s="770"/>
      <c r="DE15" s="770"/>
      <c r="DF15" s="771"/>
      <c r="DG15" s="769" t="s">
        <v>476</v>
      </c>
      <c r="DH15" s="770"/>
      <c r="DI15" s="770"/>
      <c r="DJ15" s="770"/>
      <c r="DK15" s="771"/>
      <c r="DL15" s="769" t="s">
        <v>476</v>
      </c>
      <c r="DM15" s="770"/>
      <c r="DN15" s="770"/>
      <c r="DO15" s="770"/>
      <c r="DP15" s="771"/>
      <c r="DQ15" s="769" t="s">
        <v>476</v>
      </c>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4"/>
      <c r="AL22" s="795"/>
      <c r="AM22" s="795"/>
      <c r="AN22" s="795"/>
      <c r="AO22" s="795"/>
      <c r="AP22" s="795"/>
      <c r="AQ22" s="795"/>
      <c r="AR22" s="795"/>
      <c r="AS22" s="795"/>
      <c r="AT22" s="795"/>
      <c r="AU22" s="796"/>
      <c r="AV22" s="796"/>
      <c r="AW22" s="796"/>
      <c r="AX22" s="796"/>
      <c r="AY22" s="797"/>
      <c r="AZ22" s="798" t="s">
        <v>367</v>
      </c>
      <c r="BA22" s="798"/>
      <c r="BB22" s="798"/>
      <c r="BC22" s="798"/>
      <c r="BD22" s="799"/>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368</v>
      </c>
      <c r="B23" s="778" t="s">
        <v>369</v>
      </c>
      <c r="C23" s="779"/>
      <c r="D23" s="779"/>
      <c r="E23" s="779"/>
      <c r="F23" s="779"/>
      <c r="G23" s="779"/>
      <c r="H23" s="779"/>
      <c r="I23" s="779"/>
      <c r="J23" s="779"/>
      <c r="K23" s="779"/>
      <c r="L23" s="779"/>
      <c r="M23" s="779"/>
      <c r="N23" s="779"/>
      <c r="O23" s="779"/>
      <c r="P23" s="780"/>
      <c r="Q23" s="781">
        <f>SUM(Q7:U22)</f>
        <v>148747</v>
      </c>
      <c r="R23" s="782"/>
      <c r="S23" s="782"/>
      <c r="T23" s="782"/>
      <c r="U23" s="782"/>
      <c r="V23" s="783">
        <f t="shared" ref="V23" si="0">SUM(V7:Z22)</f>
        <v>143790</v>
      </c>
      <c r="W23" s="784"/>
      <c r="X23" s="784"/>
      <c r="Y23" s="784"/>
      <c r="Z23" s="785"/>
      <c r="AA23" s="783">
        <f t="shared" ref="AA23" si="1">SUM(AA7:AE22)</f>
        <v>4957</v>
      </c>
      <c r="AB23" s="784"/>
      <c r="AC23" s="784"/>
      <c r="AD23" s="784"/>
      <c r="AE23" s="786"/>
      <c r="AF23" s="787">
        <f t="shared" ref="AF23" si="2">SUM(AF7:AJ22)</f>
        <v>4581</v>
      </c>
      <c r="AG23" s="784"/>
      <c r="AH23" s="784"/>
      <c r="AI23" s="784"/>
      <c r="AJ23" s="786"/>
      <c r="AK23" s="788"/>
      <c r="AL23" s="789"/>
      <c r="AM23" s="789"/>
      <c r="AN23" s="789"/>
      <c r="AO23" s="790"/>
      <c r="AP23" s="783">
        <f t="shared" ref="AP23" si="3">SUM(AP7:AT22)</f>
        <v>75194</v>
      </c>
      <c r="AQ23" s="784"/>
      <c r="AR23" s="784"/>
      <c r="AS23" s="784"/>
      <c r="AT23" s="785"/>
      <c r="AU23" s="791">
        <f t="shared" ref="AU23" si="4">SUM(AU7:AY22)</f>
        <v>0</v>
      </c>
      <c r="AV23" s="792"/>
      <c r="AW23" s="792"/>
      <c r="AX23" s="792"/>
      <c r="AY23" s="793"/>
      <c r="AZ23" s="787" t="s">
        <v>111</v>
      </c>
      <c r="BA23" s="784"/>
      <c r="BB23" s="784"/>
      <c r="BC23" s="784"/>
      <c r="BD23" s="786"/>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800" t="s">
        <v>370</v>
      </c>
      <c r="B24" s="800"/>
      <c r="C24" s="800"/>
      <c r="D24" s="800"/>
      <c r="E24" s="800"/>
      <c r="F24" s="800"/>
      <c r="G24" s="800"/>
      <c r="H24" s="800"/>
      <c r="I24" s="800"/>
      <c r="J24" s="800"/>
      <c r="K24" s="800"/>
      <c r="L24" s="800"/>
      <c r="M24" s="800"/>
      <c r="N24" s="800"/>
      <c r="O24" s="800"/>
      <c r="P24" s="800"/>
      <c r="Q24" s="800"/>
      <c r="R24" s="800"/>
      <c r="S24" s="800"/>
      <c r="T24" s="800"/>
      <c r="U24" s="800"/>
      <c r="V24" s="800"/>
      <c r="W24" s="800"/>
      <c r="X24" s="800"/>
      <c r="Y24" s="800"/>
      <c r="Z24" s="800"/>
      <c r="AA24" s="800"/>
      <c r="AB24" s="800"/>
      <c r="AC24" s="800"/>
      <c r="AD24" s="800"/>
      <c r="AE24" s="800"/>
      <c r="AF24" s="800"/>
      <c r="AG24" s="800"/>
      <c r="AH24" s="800"/>
      <c r="AI24" s="800"/>
      <c r="AJ24" s="800"/>
      <c r="AK24" s="800"/>
      <c r="AL24" s="800"/>
      <c r="AM24" s="800"/>
      <c r="AN24" s="800"/>
      <c r="AO24" s="800"/>
      <c r="AP24" s="800"/>
      <c r="AQ24" s="800"/>
      <c r="AR24" s="800"/>
      <c r="AS24" s="800"/>
      <c r="AT24" s="800"/>
      <c r="AU24" s="800"/>
      <c r="AV24" s="800"/>
      <c r="AW24" s="800"/>
      <c r="AX24" s="800"/>
      <c r="AY24" s="800"/>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371</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349</v>
      </c>
      <c r="B26" s="729"/>
      <c r="C26" s="729"/>
      <c r="D26" s="729"/>
      <c r="E26" s="729"/>
      <c r="F26" s="729"/>
      <c r="G26" s="729"/>
      <c r="H26" s="729"/>
      <c r="I26" s="729"/>
      <c r="J26" s="729"/>
      <c r="K26" s="729"/>
      <c r="L26" s="729"/>
      <c r="M26" s="729"/>
      <c r="N26" s="729"/>
      <c r="O26" s="729"/>
      <c r="P26" s="730"/>
      <c r="Q26" s="705" t="s">
        <v>372</v>
      </c>
      <c r="R26" s="706"/>
      <c r="S26" s="706"/>
      <c r="T26" s="706"/>
      <c r="U26" s="707"/>
      <c r="V26" s="705" t="s">
        <v>373</v>
      </c>
      <c r="W26" s="706"/>
      <c r="X26" s="706"/>
      <c r="Y26" s="706"/>
      <c r="Z26" s="707"/>
      <c r="AA26" s="705" t="s">
        <v>374</v>
      </c>
      <c r="AB26" s="706"/>
      <c r="AC26" s="706"/>
      <c r="AD26" s="706"/>
      <c r="AE26" s="706"/>
      <c r="AF26" s="801" t="s">
        <v>375</v>
      </c>
      <c r="AG26" s="802"/>
      <c r="AH26" s="802"/>
      <c r="AI26" s="802"/>
      <c r="AJ26" s="803"/>
      <c r="AK26" s="706" t="s">
        <v>376</v>
      </c>
      <c r="AL26" s="706"/>
      <c r="AM26" s="706"/>
      <c r="AN26" s="706"/>
      <c r="AO26" s="707"/>
      <c r="AP26" s="705" t="s">
        <v>377</v>
      </c>
      <c r="AQ26" s="706"/>
      <c r="AR26" s="706"/>
      <c r="AS26" s="706"/>
      <c r="AT26" s="707"/>
      <c r="AU26" s="705" t="s">
        <v>378</v>
      </c>
      <c r="AV26" s="706"/>
      <c r="AW26" s="706"/>
      <c r="AX26" s="706"/>
      <c r="AY26" s="707"/>
      <c r="AZ26" s="705" t="s">
        <v>379</v>
      </c>
      <c r="BA26" s="706"/>
      <c r="BB26" s="706"/>
      <c r="BC26" s="706"/>
      <c r="BD26" s="707"/>
      <c r="BE26" s="705" t="s">
        <v>356</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4"/>
      <c r="AG27" s="805"/>
      <c r="AH27" s="805"/>
      <c r="AI27" s="805"/>
      <c r="AJ27" s="806"/>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380</v>
      </c>
      <c r="C28" s="720"/>
      <c r="D28" s="720"/>
      <c r="E28" s="720"/>
      <c r="F28" s="720"/>
      <c r="G28" s="720"/>
      <c r="H28" s="720"/>
      <c r="I28" s="720"/>
      <c r="J28" s="720"/>
      <c r="K28" s="720"/>
      <c r="L28" s="720"/>
      <c r="M28" s="720"/>
      <c r="N28" s="720"/>
      <c r="O28" s="720"/>
      <c r="P28" s="721"/>
      <c r="Q28" s="810">
        <v>52388</v>
      </c>
      <c r="R28" s="811"/>
      <c r="S28" s="811"/>
      <c r="T28" s="811"/>
      <c r="U28" s="811"/>
      <c r="V28" s="811">
        <v>51267</v>
      </c>
      <c r="W28" s="811"/>
      <c r="X28" s="811"/>
      <c r="Y28" s="811"/>
      <c r="Z28" s="811"/>
      <c r="AA28" s="811">
        <f>Q28-V28</f>
        <v>1121</v>
      </c>
      <c r="AB28" s="811"/>
      <c r="AC28" s="811"/>
      <c r="AD28" s="811"/>
      <c r="AE28" s="812"/>
      <c r="AF28" s="813">
        <v>1121</v>
      </c>
      <c r="AG28" s="811"/>
      <c r="AH28" s="811"/>
      <c r="AI28" s="811"/>
      <c r="AJ28" s="814"/>
      <c r="AK28" s="815">
        <v>7337</v>
      </c>
      <c r="AL28" s="807"/>
      <c r="AM28" s="807"/>
      <c r="AN28" s="807"/>
      <c r="AO28" s="807"/>
      <c r="AP28" s="807" t="s">
        <v>549</v>
      </c>
      <c r="AQ28" s="807"/>
      <c r="AR28" s="807"/>
      <c r="AS28" s="807"/>
      <c r="AT28" s="807"/>
      <c r="AU28" s="807" t="s">
        <v>550</v>
      </c>
      <c r="AV28" s="807"/>
      <c r="AW28" s="807"/>
      <c r="AX28" s="807"/>
      <c r="AY28" s="807"/>
      <c r="AZ28" s="807" t="s">
        <v>550</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381</v>
      </c>
      <c r="C29" s="744"/>
      <c r="D29" s="744"/>
      <c r="E29" s="744"/>
      <c r="F29" s="744"/>
      <c r="G29" s="744"/>
      <c r="H29" s="744"/>
      <c r="I29" s="744"/>
      <c r="J29" s="744"/>
      <c r="K29" s="744"/>
      <c r="L29" s="744"/>
      <c r="M29" s="744"/>
      <c r="N29" s="744"/>
      <c r="O29" s="744"/>
      <c r="P29" s="745"/>
      <c r="Q29" s="746">
        <v>29286</v>
      </c>
      <c r="R29" s="747"/>
      <c r="S29" s="747"/>
      <c r="T29" s="747"/>
      <c r="U29" s="747"/>
      <c r="V29" s="747">
        <v>28571</v>
      </c>
      <c r="W29" s="747"/>
      <c r="X29" s="747"/>
      <c r="Y29" s="747"/>
      <c r="Z29" s="747"/>
      <c r="AA29" s="748">
        <f t="shared" ref="AA29:AA30" si="5">Q29-V29</f>
        <v>715</v>
      </c>
      <c r="AB29" s="750"/>
      <c r="AC29" s="750"/>
      <c r="AD29" s="750"/>
      <c r="AE29" s="751"/>
      <c r="AF29" s="749">
        <v>715</v>
      </c>
      <c r="AG29" s="750"/>
      <c r="AH29" s="750"/>
      <c r="AI29" s="750"/>
      <c r="AJ29" s="751"/>
      <c r="AK29" s="818">
        <v>4402</v>
      </c>
      <c r="AL29" s="819"/>
      <c r="AM29" s="819"/>
      <c r="AN29" s="819"/>
      <c r="AO29" s="819"/>
      <c r="AP29" s="819">
        <v>186</v>
      </c>
      <c r="AQ29" s="819"/>
      <c r="AR29" s="819"/>
      <c r="AS29" s="819"/>
      <c r="AT29" s="819"/>
      <c r="AU29" s="819">
        <v>186</v>
      </c>
      <c r="AV29" s="819"/>
      <c r="AW29" s="819"/>
      <c r="AX29" s="819"/>
      <c r="AY29" s="819"/>
      <c r="AZ29" s="820" t="s">
        <v>549</v>
      </c>
      <c r="BA29" s="821"/>
      <c r="BB29" s="821"/>
      <c r="BC29" s="821"/>
      <c r="BD29" s="818"/>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382</v>
      </c>
      <c r="C30" s="744"/>
      <c r="D30" s="744"/>
      <c r="E30" s="744"/>
      <c r="F30" s="744"/>
      <c r="G30" s="744"/>
      <c r="H30" s="744"/>
      <c r="I30" s="744"/>
      <c r="J30" s="744"/>
      <c r="K30" s="744"/>
      <c r="L30" s="744"/>
      <c r="M30" s="744"/>
      <c r="N30" s="744"/>
      <c r="O30" s="744"/>
      <c r="P30" s="745"/>
      <c r="Q30" s="746">
        <v>9247</v>
      </c>
      <c r="R30" s="747"/>
      <c r="S30" s="747"/>
      <c r="T30" s="747"/>
      <c r="U30" s="747"/>
      <c r="V30" s="747">
        <v>9188</v>
      </c>
      <c r="W30" s="747"/>
      <c r="X30" s="747"/>
      <c r="Y30" s="747"/>
      <c r="Z30" s="747"/>
      <c r="AA30" s="748">
        <f t="shared" si="5"/>
        <v>59</v>
      </c>
      <c r="AB30" s="750"/>
      <c r="AC30" s="750"/>
      <c r="AD30" s="750"/>
      <c r="AE30" s="751"/>
      <c r="AF30" s="749">
        <v>59</v>
      </c>
      <c r="AG30" s="750"/>
      <c r="AH30" s="750"/>
      <c r="AI30" s="750"/>
      <c r="AJ30" s="751"/>
      <c r="AK30" s="818">
        <v>4171</v>
      </c>
      <c r="AL30" s="819"/>
      <c r="AM30" s="819"/>
      <c r="AN30" s="819"/>
      <c r="AO30" s="819"/>
      <c r="AP30" s="819" t="s">
        <v>549</v>
      </c>
      <c r="AQ30" s="819"/>
      <c r="AR30" s="819"/>
      <c r="AS30" s="819"/>
      <c r="AT30" s="819"/>
      <c r="AU30" s="820" t="s">
        <v>549</v>
      </c>
      <c r="AV30" s="821"/>
      <c r="AW30" s="821"/>
      <c r="AX30" s="821"/>
      <c r="AY30" s="818"/>
      <c r="AZ30" s="820" t="s">
        <v>549</v>
      </c>
      <c r="BA30" s="821"/>
      <c r="BB30" s="821"/>
      <c r="BC30" s="821"/>
      <c r="BD30" s="818"/>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383</v>
      </c>
      <c r="C31" s="744"/>
      <c r="D31" s="744"/>
      <c r="E31" s="744"/>
      <c r="F31" s="744"/>
      <c r="G31" s="744"/>
      <c r="H31" s="744"/>
      <c r="I31" s="744"/>
      <c r="J31" s="744"/>
      <c r="K31" s="744"/>
      <c r="L31" s="744"/>
      <c r="M31" s="744"/>
      <c r="N31" s="744"/>
      <c r="O31" s="744"/>
      <c r="P31" s="745"/>
      <c r="Q31" s="746">
        <v>13257</v>
      </c>
      <c r="R31" s="747"/>
      <c r="S31" s="747"/>
      <c r="T31" s="747"/>
      <c r="U31" s="747"/>
      <c r="V31" s="747">
        <v>14199</v>
      </c>
      <c r="W31" s="747"/>
      <c r="X31" s="747"/>
      <c r="Y31" s="747"/>
      <c r="Z31" s="747"/>
      <c r="AA31" s="747">
        <f>Q31-V31</f>
        <v>-942</v>
      </c>
      <c r="AB31" s="747"/>
      <c r="AC31" s="747"/>
      <c r="AD31" s="747"/>
      <c r="AE31" s="748"/>
      <c r="AF31" s="749">
        <v>3044</v>
      </c>
      <c r="AG31" s="750"/>
      <c r="AH31" s="750"/>
      <c r="AI31" s="750"/>
      <c r="AJ31" s="751"/>
      <c r="AK31" s="818">
        <v>1125</v>
      </c>
      <c r="AL31" s="819"/>
      <c r="AM31" s="819"/>
      <c r="AN31" s="819"/>
      <c r="AO31" s="819"/>
      <c r="AP31" s="819">
        <v>12672</v>
      </c>
      <c r="AQ31" s="819"/>
      <c r="AR31" s="819"/>
      <c r="AS31" s="819"/>
      <c r="AT31" s="819"/>
      <c r="AU31" s="819">
        <v>8448</v>
      </c>
      <c r="AV31" s="819"/>
      <c r="AW31" s="819"/>
      <c r="AX31" s="819"/>
      <c r="AY31" s="819"/>
      <c r="AZ31" s="820" t="s">
        <v>549</v>
      </c>
      <c r="BA31" s="821"/>
      <c r="BB31" s="821"/>
      <c r="BC31" s="821"/>
      <c r="BD31" s="818"/>
      <c r="BE31" s="816" t="s">
        <v>384</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385</v>
      </c>
      <c r="C32" s="744"/>
      <c r="D32" s="744"/>
      <c r="E32" s="744"/>
      <c r="F32" s="744"/>
      <c r="G32" s="744"/>
      <c r="H32" s="744"/>
      <c r="I32" s="744"/>
      <c r="J32" s="744"/>
      <c r="K32" s="744"/>
      <c r="L32" s="744"/>
      <c r="M32" s="744"/>
      <c r="N32" s="744"/>
      <c r="O32" s="744"/>
      <c r="P32" s="745"/>
      <c r="Q32" s="746">
        <v>10406</v>
      </c>
      <c r="R32" s="747"/>
      <c r="S32" s="747"/>
      <c r="T32" s="747"/>
      <c r="U32" s="747"/>
      <c r="V32" s="747">
        <v>10074</v>
      </c>
      <c r="W32" s="747"/>
      <c r="X32" s="747"/>
      <c r="Y32" s="747"/>
      <c r="Z32" s="747"/>
      <c r="AA32" s="747">
        <f>Q32-V32</f>
        <v>332</v>
      </c>
      <c r="AB32" s="747"/>
      <c r="AC32" s="747"/>
      <c r="AD32" s="747"/>
      <c r="AE32" s="748"/>
      <c r="AF32" s="749">
        <v>300</v>
      </c>
      <c r="AG32" s="750"/>
      <c r="AH32" s="750"/>
      <c r="AI32" s="750"/>
      <c r="AJ32" s="751"/>
      <c r="AK32" s="818">
        <v>2074</v>
      </c>
      <c r="AL32" s="819"/>
      <c r="AM32" s="819"/>
      <c r="AN32" s="819"/>
      <c r="AO32" s="819"/>
      <c r="AP32" s="819">
        <v>49021</v>
      </c>
      <c r="AQ32" s="819"/>
      <c r="AR32" s="819"/>
      <c r="AS32" s="819"/>
      <c r="AT32" s="819"/>
      <c r="AU32" s="819">
        <v>20294</v>
      </c>
      <c r="AV32" s="819"/>
      <c r="AW32" s="819"/>
      <c r="AX32" s="819"/>
      <c r="AY32" s="819"/>
      <c r="AZ32" s="820" t="s">
        <v>549</v>
      </c>
      <c r="BA32" s="821"/>
      <c r="BB32" s="821"/>
      <c r="BC32" s="821"/>
      <c r="BD32" s="818"/>
      <c r="BE32" s="816" t="s">
        <v>386</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2"/>
      <c r="BA33" s="822"/>
      <c r="BB33" s="822"/>
      <c r="BC33" s="822"/>
      <c r="BD33" s="822"/>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2"/>
      <c r="BA34" s="822"/>
      <c r="BB34" s="822"/>
      <c r="BC34" s="822"/>
      <c r="BD34" s="822"/>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2"/>
      <c r="BA35" s="822"/>
      <c r="BB35" s="822"/>
      <c r="BC35" s="822"/>
      <c r="BD35" s="822"/>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2"/>
      <c r="BA36" s="822"/>
      <c r="BB36" s="822"/>
      <c r="BC36" s="822"/>
      <c r="BD36" s="822"/>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2"/>
      <c r="BA37" s="822"/>
      <c r="BB37" s="822"/>
      <c r="BC37" s="822"/>
      <c r="BD37" s="822"/>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2"/>
      <c r="BA38" s="822"/>
      <c r="BB38" s="822"/>
      <c r="BC38" s="822"/>
      <c r="BD38" s="822"/>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2"/>
      <c r="BA39" s="822"/>
      <c r="BB39" s="822"/>
      <c r="BC39" s="822"/>
      <c r="BD39" s="822"/>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2"/>
      <c r="BA40" s="822"/>
      <c r="BB40" s="822"/>
      <c r="BC40" s="822"/>
      <c r="BD40" s="822"/>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2"/>
      <c r="BA41" s="822"/>
      <c r="BB41" s="822"/>
      <c r="BC41" s="822"/>
      <c r="BD41" s="822"/>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2"/>
      <c r="BA42" s="822"/>
      <c r="BB42" s="822"/>
      <c r="BC42" s="822"/>
      <c r="BD42" s="822"/>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2"/>
      <c r="BA43" s="822"/>
      <c r="BB43" s="822"/>
      <c r="BC43" s="822"/>
      <c r="BD43" s="822"/>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2"/>
      <c r="BA44" s="822"/>
      <c r="BB44" s="822"/>
      <c r="BC44" s="822"/>
      <c r="BD44" s="822"/>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2"/>
      <c r="BA45" s="822"/>
      <c r="BB45" s="822"/>
      <c r="BC45" s="822"/>
      <c r="BD45" s="822"/>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2"/>
      <c r="BA46" s="822"/>
      <c r="BB46" s="822"/>
      <c r="BC46" s="822"/>
      <c r="BD46" s="822"/>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2"/>
      <c r="BA47" s="822"/>
      <c r="BB47" s="822"/>
      <c r="BC47" s="822"/>
      <c r="BD47" s="822"/>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2"/>
      <c r="BA48" s="822"/>
      <c r="BB48" s="822"/>
      <c r="BC48" s="822"/>
      <c r="BD48" s="822"/>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2"/>
      <c r="BA49" s="822"/>
      <c r="BB49" s="822"/>
      <c r="BC49" s="822"/>
      <c r="BD49" s="822"/>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3"/>
      <c r="R50" s="824"/>
      <c r="S50" s="824"/>
      <c r="T50" s="824"/>
      <c r="U50" s="824"/>
      <c r="V50" s="824"/>
      <c r="W50" s="824"/>
      <c r="X50" s="824"/>
      <c r="Y50" s="824"/>
      <c r="Z50" s="824"/>
      <c r="AA50" s="824"/>
      <c r="AB50" s="824"/>
      <c r="AC50" s="824"/>
      <c r="AD50" s="824"/>
      <c r="AE50" s="825"/>
      <c r="AF50" s="749"/>
      <c r="AG50" s="750"/>
      <c r="AH50" s="750"/>
      <c r="AI50" s="750"/>
      <c r="AJ50" s="751"/>
      <c r="AK50" s="826"/>
      <c r="AL50" s="824"/>
      <c r="AM50" s="824"/>
      <c r="AN50" s="824"/>
      <c r="AO50" s="824"/>
      <c r="AP50" s="824"/>
      <c r="AQ50" s="824"/>
      <c r="AR50" s="824"/>
      <c r="AS50" s="824"/>
      <c r="AT50" s="824"/>
      <c r="AU50" s="824"/>
      <c r="AV50" s="824"/>
      <c r="AW50" s="824"/>
      <c r="AX50" s="824"/>
      <c r="AY50" s="824"/>
      <c r="AZ50" s="827"/>
      <c r="BA50" s="827"/>
      <c r="BB50" s="827"/>
      <c r="BC50" s="827"/>
      <c r="BD50" s="827"/>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3"/>
      <c r="R51" s="824"/>
      <c r="S51" s="824"/>
      <c r="T51" s="824"/>
      <c r="U51" s="824"/>
      <c r="V51" s="824"/>
      <c r="W51" s="824"/>
      <c r="X51" s="824"/>
      <c r="Y51" s="824"/>
      <c r="Z51" s="824"/>
      <c r="AA51" s="824"/>
      <c r="AB51" s="824"/>
      <c r="AC51" s="824"/>
      <c r="AD51" s="824"/>
      <c r="AE51" s="825"/>
      <c r="AF51" s="749"/>
      <c r="AG51" s="750"/>
      <c r="AH51" s="750"/>
      <c r="AI51" s="750"/>
      <c r="AJ51" s="751"/>
      <c r="AK51" s="826"/>
      <c r="AL51" s="824"/>
      <c r="AM51" s="824"/>
      <c r="AN51" s="824"/>
      <c r="AO51" s="824"/>
      <c r="AP51" s="824"/>
      <c r="AQ51" s="824"/>
      <c r="AR51" s="824"/>
      <c r="AS51" s="824"/>
      <c r="AT51" s="824"/>
      <c r="AU51" s="824"/>
      <c r="AV51" s="824"/>
      <c r="AW51" s="824"/>
      <c r="AX51" s="824"/>
      <c r="AY51" s="824"/>
      <c r="AZ51" s="827"/>
      <c r="BA51" s="827"/>
      <c r="BB51" s="827"/>
      <c r="BC51" s="827"/>
      <c r="BD51" s="827"/>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3"/>
      <c r="R52" s="824"/>
      <c r="S52" s="824"/>
      <c r="T52" s="824"/>
      <c r="U52" s="824"/>
      <c r="V52" s="824"/>
      <c r="W52" s="824"/>
      <c r="X52" s="824"/>
      <c r="Y52" s="824"/>
      <c r="Z52" s="824"/>
      <c r="AA52" s="824"/>
      <c r="AB52" s="824"/>
      <c r="AC52" s="824"/>
      <c r="AD52" s="824"/>
      <c r="AE52" s="825"/>
      <c r="AF52" s="749"/>
      <c r="AG52" s="750"/>
      <c r="AH52" s="750"/>
      <c r="AI52" s="750"/>
      <c r="AJ52" s="751"/>
      <c r="AK52" s="826"/>
      <c r="AL52" s="824"/>
      <c r="AM52" s="824"/>
      <c r="AN52" s="824"/>
      <c r="AO52" s="824"/>
      <c r="AP52" s="824"/>
      <c r="AQ52" s="824"/>
      <c r="AR52" s="824"/>
      <c r="AS52" s="824"/>
      <c r="AT52" s="824"/>
      <c r="AU52" s="824"/>
      <c r="AV52" s="824"/>
      <c r="AW52" s="824"/>
      <c r="AX52" s="824"/>
      <c r="AY52" s="824"/>
      <c r="AZ52" s="827"/>
      <c r="BA52" s="827"/>
      <c r="BB52" s="827"/>
      <c r="BC52" s="827"/>
      <c r="BD52" s="827"/>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3"/>
      <c r="R53" s="824"/>
      <c r="S53" s="824"/>
      <c r="T53" s="824"/>
      <c r="U53" s="824"/>
      <c r="V53" s="824"/>
      <c r="W53" s="824"/>
      <c r="X53" s="824"/>
      <c r="Y53" s="824"/>
      <c r="Z53" s="824"/>
      <c r="AA53" s="824"/>
      <c r="AB53" s="824"/>
      <c r="AC53" s="824"/>
      <c r="AD53" s="824"/>
      <c r="AE53" s="825"/>
      <c r="AF53" s="749"/>
      <c r="AG53" s="750"/>
      <c r="AH53" s="750"/>
      <c r="AI53" s="750"/>
      <c r="AJ53" s="751"/>
      <c r="AK53" s="826"/>
      <c r="AL53" s="824"/>
      <c r="AM53" s="824"/>
      <c r="AN53" s="824"/>
      <c r="AO53" s="824"/>
      <c r="AP53" s="824"/>
      <c r="AQ53" s="824"/>
      <c r="AR53" s="824"/>
      <c r="AS53" s="824"/>
      <c r="AT53" s="824"/>
      <c r="AU53" s="824"/>
      <c r="AV53" s="824"/>
      <c r="AW53" s="824"/>
      <c r="AX53" s="824"/>
      <c r="AY53" s="824"/>
      <c r="AZ53" s="827"/>
      <c r="BA53" s="827"/>
      <c r="BB53" s="827"/>
      <c r="BC53" s="827"/>
      <c r="BD53" s="827"/>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3"/>
      <c r="R54" s="824"/>
      <c r="S54" s="824"/>
      <c r="T54" s="824"/>
      <c r="U54" s="824"/>
      <c r="V54" s="824"/>
      <c r="W54" s="824"/>
      <c r="X54" s="824"/>
      <c r="Y54" s="824"/>
      <c r="Z54" s="824"/>
      <c r="AA54" s="824"/>
      <c r="AB54" s="824"/>
      <c r="AC54" s="824"/>
      <c r="AD54" s="824"/>
      <c r="AE54" s="825"/>
      <c r="AF54" s="749"/>
      <c r="AG54" s="750"/>
      <c r="AH54" s="750"/>
      <c r="AI54" s="750"/>
      <c r="AJ54" s="751"/>
      <c r="AK54" s="826"/>
      <c r="AL54" s="824"/>
      <c r="AM54" s="824"/>
      <c r="AN54" s="824"/>
      <c r="AO54" s="824"/>
      <c r="AP54" s="824"/>
      <c r="AQ54" s="824"/>
      <c r="AR54" s="824"/>
      <c r="AS54" s="824"/>
      <c r="AT54" s="824"/>
      <c r="AU54" s="824"/>
      <c r="AV54" s="824"/>
      <c r="AW54" s="824"/>
      <c r="AX54" s="824"/>
      <c r="AY54" s="824"/>
      <c r="AZ54" s="827"/>
      <c r="BA54" s="827"/>
      <c r="BB54" s="827"/>
      <c r="BC54" s="827"/>
      <c r="BD54" s="827"/>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3"/>
      <c r="R55" s="824"/>
      <c r="S55" s="824"/>
      <c r="T55" s="824"/>
      <c r="U55" s="824"/>
      <c r="V55" s="824"/>
      <c r="W55" s="824"/>
      <c r="X55" s="824"/>
      <c r="Y55" s="824"/>
      <c r="Z55" s="824"/>
      <c r="AA55" s="824"/>
      <c r="AB55" s="824"/>
      <c r="AC55" s="824"/>
      <c r="AD55" s="824"/>
      <c r="AE55" s="825"/>
      <c r="AF55" s="749"/>
      <c r="AG55" s="750"/>
      <c r="AH55" s="750"/>
      <c r="AI55" s="750"/>
      <c r="AJ55" s="751"/>
      <c r="AK55" s="826"/>
      <c r="AL55" s="824"/>
      <c r="AM55" s="824"/>
      <c r="AN55" s="824"/>
      <c r="AO55" s="824"/>
      <c r="AP55" s="824"/>
      <c r="AQ55" s="824"/>
      <c r="AR55" s="824"/>
      <c r="AS55" s="824"/>
      <c r="AT55" s="824"/>
      <c r="AU55" s="824"/>
      <c r="AV55" s="824"/>
      <c r="AW55" s="824"/>
      <c r="AX55" s="824"/>
      <c r="AY55" s="824"/>
      <c r="AZ55" s="827"/>
      <c r="BA55" s="827"/>
      <c r="BB55" s="827"/>
      <c r="BC55" s="827"/>
      <c r="BD55" s="827"/>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3"/>
      <c r="R56" s="824"/>
      <c r="S56" s="824"/>
      <c r="T56" s="824"/>
      <c r="U56" s="824"/>
      <c r="V56" s="824"/>
      <c r="W56" s="824"/>
      <c r="X56" s="824"/>
      <c r="Y56" s="824"/>
      <c r="Z56" s="824"/>
      <c r="AA56" s="824"/>
      <c r="AB56" s="824"/>
      <c r="AC56" s="824"/>
      <c r="AD56" s="824"/>
      <c r="AE56" s="825"/>
      <c r="AF56" s="749"/>
      <c r="AG56" s="750"/>
      <c r="AH56" s="750"/>
      <c r="AI56" s="750"/>
      <c r="AJ56" s="751"/>
      <c r="AK56" s="826"/>
      <c r="AL56" s="824"/>
      <c r="AM56" s="824"/>
      <c r="AN56" s="824"/>
      <c r="AO56" s="824"/>
      <c r="AP56" s="824"/>
      <c r="AQ56" s="824"/>
      <c r="AR56" s="824"/>
      <c r="AS56" s="824"/>
      <c r="AT56" s="824"/>
      <c r="AU56" s="824"/>
      <c r="AV56" s="824"/>
      <c r="AW56" s="824"/>
      <c r="AX56" s="824"/>
      <c r="AY56" s="824"/>
      <c r="AZ56" s="827"/>
      <c r="BA56" s="827"/>
      <c r="BB56" s="827"/>
      <c r="BC56" s="827"/>
      <c r="BD56" s="827"/>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3"/>
      <c r="R57" s="824"/>
      <c r="S57" s="824"/>
      <c r="T57" s="824"/>
      <c r="U57" s="824"/>
      <c r="V57" s="824"/>
      <c r="W57" s="824"/>
      <c r="X57" s="824"/>
      <c r="Y57" s="824"/>
      <c r="Z57" s="824"/>
      <c r="AA57" s="824"/>
      <c r="AB57" s="824"/>
      <c r="AC57" s="824"/>
      <c r="AD57" s="824"/>
      <c r="AE57" s="825"/>
      <c r="AF57" s="749"/>
      <c r="AG57" s="750"/>
      <c r="AH57" s="750"/>
      <c r="AI57" s="750"/>
      <c r="AJ57" s="751"/>
      <c r="AK57" s="826"/>
      <c r="AL57" s="824"/>
      <c r="AM57" s="824"/>
      <c r="AN57" s="824"/>
      <c r="AO57" s="824"/>
      <c r="AP57" s="824"/>
      <c r="AQ57" s="824"/>
      <c r="AR57" s="824"/>
      <c r="AS57" s="824"/>
      <c r="AT57" s="824"/>
      <c r="AU57" s="824"/>
      <c r="AV57" s="824"/>
      <c r="AW57" s="824"/>
      <c r="AX57" s="824"/>
      <c r="AY57" s="824"/>
      <c r="AZ57" s="827"/>
      <c r="BA57" s="827"/>
      <c r="BB57" s="827"/>
      <c r="BC57" s="827"/>
      <c r="BD57" s="827"/>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3"/>
      <c r="R58" s="824"/>
      <c r="S58" s="824"/>
      <c r="T58" s="824"/>
      <c r="U58" s="824"/>
      <c r="V58" s="824"/>
      <c r="W58" s="824"/>
      <c r="X58" s="824"/>
      <c r="Y58" s="824"/>
      <c r="Z58" s="824"/>
      <c r="AA58" s="824"/>
      <c r="AB58" s="824"/>
      <c r="AC58" s="824"/>
      <c r="AD58" s="824"/>
      <c r="AE58" s="825"/>
      <c r="AF58" s="749"/>
      <c r="AG58" s="750"/>
      <c r="AH58" s="750"/>
      <c r="AI58" s="750"/>
      <c r="AJ58" s="751"/>
      <c r="AK58" s="826"/>
      <c r="AL58" s="824"/>
      <c r="AM58" s="824"/>
      <c r="AN58" s="824"/>
      <c r="AO58" s="824"/>
      <c r="AP58" s="824"/>
      <c r="AQ58" s="824"/>
      <c r="AR58" s="824"/>
      <c r="AS58" s="824"/>
      <c r="AT58" s="824"/>
      <c r="AU58" s="824"/>
      <c r="AV58" s="824"/>
      <c r="AW58" s="824"/>
      <c r="AX58" s="824"/>
      <c r="AY58" s="824"/>
      <c r="AZ58" s="827"/>
      <c r="BA58" s="827"/>
      <c r="BB58" s="827"/>
      <c r="BC58" s="827"/>
      <c r="BD58" s="827"/>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3"/>
      <c r="R59" s="824"/>
      <c r="S59" s="824"/>
      <c r="T59" s="824"/>
      <c r="U59" s="824"/>
      <c r="V59" s="824"/>
      <c r="W59" s="824"/>
      <c r="X59" s="824"/>
      <c r="Y59" s="824"/>
      <c r="Z59" s="824"/>
      <c r="AA59" s="824"/>
      <c r="AB59" s="824"/>
      <c r="AC59" s="824"/>
      <c r="AD59" s="824"/>
      <c r="AE59" s="825"/>
      <c r="AF59" s="749"/>
      <c r="AG59" s="750"/>
      <c r="AH59" s="750"/>
      <c r="AI59" s="750"/>
      <c r="AJ59" s="751"/>
      <c r="AK59" s="826"/>
      <c r="AL59" s="824"/>
      <c r="AM59" s="824"/>
      <c r="AN59" s="824"/>
      <c r="AO59" s="824"/>
      <c r="AP59" s="824"/>
      <c r="AQ59" s="824"/>
      <c r="AR59" s="824"/>
      <c r="AS59" s="824"/>
      <c r="AT59" s="824"/>
      <c r="AU59" s="824"/>
      <c r="AV59" s="824"/>
      <c r="AW59" s="824"/>
      <c r="AX59" s="824"/>
      <c r="AY59" s="824"/>
      <c r="AZ59" s="827"/>
      <c r="BA59" s="827"/>
      <c r="BB59" s="827"/>
      <c r="BC59" s="827"/>
      <c r="BD59" s="827"/>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3"/>
      <c r="R60" s="824"/>
      <c r="S60" s="824"/>
      <c r="T60" s="824"/>
      <c r="U60" s="824"/>
      <c r="V60" s="824"/>
      <c r="W60" s="824"/>
      <c r="X60" s="824"/>
      <c r="Y60" s="824"/>
      <c r="Z60" s="824"/>
      <c r="AA60" s="824"/>
      <c r="AB60" s="824"/>
      <c r="AC60" s="824"/>
      <c r="AD60" s="824"/>
      <c r="AE60" s="825"/>
      <c r="AF60" s="749"/>
      <c r="AG60" s="750"/>
      <c r="AH60" s="750"/>
      <c r="AI60" s="750"/>
      <c r="AJ60" s="751"/>
      <c r="AK60" s="826"/>
      <c r="AL60" s="824"/>
      <c r="AM60" s="824"/>
      <c r="AN60" s="824"/>
      <c r="AO60" s="824"/>
      <c r="AP60" s="824"/>
      <c r="AQ60" s="824"/>
      <c r="AR60" s="824"/>
      <c r="AS60" s="824"/>
      <c r="AT60" s="824"/>
      <c r="AU60" s="824"/>
      <c r="AV60" s="824"/>
      <c r="AW60" s="824"/>
      <c r="AX60" s="824"/>
      <c r="AY60" s="824"/>
      <c r="AZ60" s="827"/>
      <c r="BA60" s="827"/>
      <c r="BB60" s="827"/>
      <c r="BC60" s="827"/>
      <c r="BD60" s="827"/>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3"/>
      <c r="R61" s="824"/>
      <c r="S61" s="824"/>
      <c r="T61" s="824"/>
      <c r="U61" s="824"/>
      <c r="V61" s="824"/>
      <c r="W61" s="824"/>
      <c r="X61" s="824"/>
      <c r="Y61" s="824"/>
      <c r="Z61" s="824"/>
      <c r="AA61" s="824"/>
      <c r="AB61" s="824"/>
      <c r="AC61" s="824"/>
      <c r="AD61" s="824"/>
      <c r="AE61" s="825"/>
      <c r="AF61" s="749"/>
      <c r="AG61" s="750"/>
      <c r="AH61" s="750"/>
      <c r="AI61" s="750"/>
      <c r="AJ61" s="751"/>
      <c r="AK61" s="826"/>
      <c r="AL61" s="824"/>
      <c r="AM61" s="824"/>
      <c r="AN61" s="824"/>
      <c r="AO61" s="824"/>
      <c r="AP61" s="824"/>
      <c r="AQ61" s="824"/>
      <c r="AR61" s="824"/>
      <c r="AS61" s="824"/>
      <c r="AT61" s="824"/>
      <c r="AU61" s="824"/>
      <c r="AV61" s="824"/>
      <c r="AW61" s="824"/>
      <c r="AX61" s="824"/>
      <c r="AY61" s="824"/>
      <c r="AZ61" s="827"/>
      <c r="BA61" s="827"/>
      <c r="BB61" s="827"/>
      <c r="BC61" s="827"/>
      <c r="BD61" s="827"/>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3"/>
      <c r="R62" s="824"/>
      <c r="S62" s="824"/>
      <c r="T62" s="824"/>
      <c r="U62" s="824"/>
      <c r="V62" s="824"/>
      <c r="W62" s="824"/>
      <c r="X62" s="824"/>
      <c r="Y62" s="824"/>
      <c r="Z62" s="824"/>
      <c r="AA62" s="824"/>
      <c r="AB62" s="824"/>
      <c r="AC62" s="824"/>
      <c r="AD62" s="824"/>
      <c r="AE62" s="825"/>
      <c r="AF62" s="749"/>
      <c r="AG62" s="750"/>
      <c r="AH62" s="750"/>
      <c r="AI62" s="750"/>
      <c r="AJ62" s="751"/>
      <c r="AK62" s="826"/>
      <c r="AL62" s="824"/>
      <c r="AM62" s="824"/>
      <c r="AN62" s="824"/>
      <c r="AO62" s="824"/>
      <c r="AP62" s="824"/>
      <c r="AQ62" s="824"/>
      <c r="AR62" s="824"/>
      <c r="AS62" s="824"/>
      <c r="AT62" s="824"/>
      <c r="AU62" s="824"/>
      <c r="AV62" s="824"/>
      <c r="AW62" s="824"/>
      <c r="AX62" s="824"/>
      <c r="AY62" s="824"/>
      <c r="AZ62" s="827"/>
      <c r="BA62" s="827"/>
      <c r="BB62" s="827"/>
      <c r="BC62" s="827"/>
      <c r="BD62" s="827"/>
      <c r="BE62" s="816"/>
      <c r="BF62" s="816"/>
      <c r="BG62" s="816"/>
      <c r="BH62" s="816"/>
      <c r="BI62" s="817"/>
      <c r="BJ62" s="835" t="s">
        <v>387</v>
      </c>
      <c r="BK62" s="798"/>
      <c r="BL62" s="798"/>
      <c r="BM62" s="798"/>
      <c r="BN62" s="799"/>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368</v>
      </c>
      <c r="B63" s="778" t="s">
        <v>388</v>
      </c>
      <c r="C63" s="779"/>
      <c r="D63" s="779"/>
      <c r="E63" s="779"/>
      <c r="F63" s="779"/>
      <c r="G63" s="779"/>
      <c r="H63" s="779"/>
      <c r="I63" s="779"/>
      <c r="J63" s="779"/>
      <c r="K63" s="779"/>
      <c r="L63" s="779"/>
      <c r="M63" s="779"/>
      <c r="N63" s="779"/>
      <c r="O63" s="779"/>
      <c r="P63" s="780"/>
      <c r="Q63" s="828"/>
      <c r="R63" s="829"/>
      <c r="S63" s="829"/>
      <c r="T63" s="829"/>
      <c r="U63" s="829"/>
      <c r="V63" s="829"/>
      <c r="W63" s="829"/>
      <c r="X63" s="829"/>
      <c r="Y63" s="829"/>
      <c r="Z63" s="829"/>
      <c r="AA63" s="829"/>
      <c r="AB63" s="829"/>
      <c r="AC63" s="829"/>
      <c r="AD63" s="829"/>
      <c r="AE63" s="830"/>
      <c r="AF63" s="831">
        <v>4580</v>
      </c>
      <c r="AG63" s="832"/>
      <c r="AH63" s="832"/>
      <c r="AI63" s="832"/>
      <c r="AJ63" s="833"/>
      <c r="AK63" s="834"/>
      <c r="AL63" s="829"/>
      <c r="AM63" s="829"/>
      <c r="AN63" s="829"/>
      <c r="AO63" s="829"/>
      <c r="AP63" s="832">
        <f>SUM(AP28:AT35)</f>
        <v>61879</v>
      </c>
      <c r="AQ63" s="832"/>
      <c r="AR63" s="832"/>
      <c r="AS63" s="832"/>
      <c r="AT63" s="832"/>
      <c r="AU63" s="832">
        <f>SUM(AU28:AY35)</f>
        <v>28928</v>
      </c>
      <c r="AV63" s="832"/>
      <c r="AW63" s="832"/>
      <c r="AX63" s="832"/>
      <c r="AY63" s="832"/>
      <c r="AZ63" s="836"/>
      <c r="BA63" s="836"/>
      <c r="BB63" s="836"/>
      <c r="BC63" s="836"/>
      <c r="BD63" s="836"/>
      <c r="BE63" s="837"/>
      <c r="BF63" s="838"/>
      <c r="BG63" s="838"/>
      <c r="BH63" s="838"/>
      <c r="BI63" s="839"/>
      <c r="BJ63" s="840" t="s">
        <v>111</v>
      </c>
      <c r="BK63" s="841"/>
      <c r="BL63" s="841"/>
      <c r="BM63" s="841"/>
      <c r="BN63" s="842"/>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390</v>
      </c>
      <c r="B66" s="729"/>
      <c r="C66" s="729"/>
      <c r="D66" s="729"/>
      <c r="E66" s="729"/>
      <c r="F66" s="729"/>
      <c r="G66" s="729"/>
      <c r="H66" s="729"/>
      <c r="I66" s="729"/>
      <c r="J66" s="729"/>
      <c r="K66" s="729"/>
      <c r="L66" s="729"/>
      <c r="M66" s="729"/>
      <c r="N66" s="729"/>
      <c r="O66" s="729"/>
      <c r="P66" s="730"/>
      <c r="Q66" s="705" t="s">
        <v>372</v>
      </c>
      <c r="R66" s="706"/>
      <c r="S66" s="706"/>
      <c r="T66" s="706"/>
      <c r="U66" s="707"/>
      <c r="V66" s="705" t="s">
        <v>373</v>
      </c>
      <c r="W66" s="706"/>
      <c r="X66" s="706"/>
      <c r="Y66" s="706"/>
      <c r="Z66" s="707"/>
      <c r="AA66" s="705" t="s">
        <v>374</v>
      </c>
      <c r="AB66" s="706"/>
      <c r="AC66" s="706"/>
      <c r="AD66" s="706"/>
      <c r="AE66" s="707"/>
      <c r="AF66" s="843" t="s">
        <v>375</v>
      </c>
      <c r="AG66" s="802"/>
      <c r="AH66" s="802"/>
      <c r="AI66" s="802"/>
      <c r="AJ66" s="844"/>
      <c r="AK66" s="705" t="s">
        <v>376</v>
      </c>
      <c r="AL66" s="729"/>
      <c r="AM66" s="729"/>
      <c r="AN66" s="729"/>
      <c r="AO66" s="730"/>
      <c r="AP66" s="705" t="s">
        <v>377</v>
      </c>
      <c r="AQ66" s="706"/>
      <c r="AR66" s="706"/>
      <c r="AS66" s="706"/>
      <c r="AT66" s="707"/>
      <c r="AU66" s="705" t="s">
        <v>391</v>
      </c>
      <c r="AV66" s="706"/>
      <c r="AW66" s="706"/>
      <c r="AX66" s="706"/>
      <c r="AY66" s="707"/>
      <c r="AZ66" s="705" t="s">
        <v>356</v>
      </c>
      <c r="BA66" s="706"/>
      <c r="BB66" s="706"/>
      <c r="BC66" s="706"/>
      <c r="BD66" s="717"/>
      <c r="BE66" s="216"/>
      <c r="BF66" s="216"/>
      <c r="BG66" s="216"/>
      <c r="BH66" s="216"/>
      <c r="BI66" s="216"/>
      <c r="BJ66" s="216"/>
      <c r="BK66" s="216"/>
      <c r="BL66" s="216"/>
      <c r="BM66" s="216"/>
      <c r="BN66" s="216"/>
      <c r="BO66" s="216"/>
      <c r="BP66" s="216"/>
      <c r="BQ66" s="213">
        <v>60</v>
      </c>
      <c r="BR66" s="218"/>
      <c r="BS66" s="854"/>
      <c r="BT66" s="855"/>
      <c r="BU66" s="855"/>
      <c r="BV66" s="855"/>
      <c r="BW66" s="855"/>
      <c r="BX66" s="855"/>
      <c r="BY66" s="855"/>
      <c r="BZ66" s="855"/>
      <c r="CA66" s="855"/>
      <c r="CB66" s="855"/>
      <c r="CC66" s="855"/>
      <c r="CD66" s="855"/>
      <c r="CE66" s="855"/>
      <c r="CF66" s="855"/>
      <c r="CG66" s="856"/>
      <c r="CH66" s="851"/>
      <c r="CI66" s="852"/>
      <c r="CJ66" s="852"/>
      <c r="CK66" s="852"/>
      <c r="CL66" s="853"/>
      <c r="CM66" s="851"/>
      <c r="CN66" s="852"/>
      <c r="CO66" s="852"/>
      <c r="CP66" s="852"/>
      <c r="CQ66" s="853"/>
      <c r="CR66" s="851"/>
      <c r="CS66" s="852"/>
      <c r="CT66" s="852"/>
      <c r="CU66" s="852"/>
      <c r="CV66" s="853"/>
      <c r="CW66" s="851"/>
      <c r="CX66" s="852"/>
      <c r="CY66" s="852"/>
      <c r="CZ66" s="852"/>
      <c r="DA66" s="853"/>
      <c r="DB66" s="851"/>
      <c r="DC66" s="852"/>
      <c r="DD66" s="852"/>
      <c r="DE66" s="852"/>
      <c r="DF66" s="853"/>
      <c r="DG66" s="851"/>
      <c r="DH66" s="852"/>
      <c r="DI66" s="852"/>
      <c r="DJ66" s="852"/>
      <c r="DK66" s="853"/>
      <c r="DL66" s="851"/>
      <c r="DM66" s="852"/>
      <c r="DN66" s="852"/>
      <c r="DO66" s="852"/>
      <c r="DP66" s="853"/>
      <c r="DQ66" s="851"/>
      <c r="DR66" s="852"/>
      <c r="DS66" s="852"/>
      <c r="DT66" s="852"/>
      <c r="DU66" s="853"/>
      <c r="DV66" s="848"/>
      <c r="DW66" s="849"/>
      <c r="DX66" s="849"/>
      <c r="DY66" s="849"/>
      <c r="DZ66" s="850"/>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5"/>
      <c r="AG67" s="805"/>
      <c r="AH67" s="805"/>
      <c r="AI67" s="805"/>
      <c r="AJ67" s="846"/>
      <c r="AK67" s="847"/>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4"/>
      <c r="BT67" s="855"/>
      <c r="BU67" s="855"/>
      <c r="BV67" s="855"/>
      <c r="BW67" s="855"/>
      <c r="BX67" s="855"/>
      <c r="BY67" s="855"/>
      <c r="BZ67" s="855"/>
      <c r="CA67" s="855"/>
      <c r="CB67" s="855"/>
      <c r="CC67" s="855"/>
      <c r="CD67" s="855"/>
      <c r="CE67" s="855"/>
      <c r="CF67" s="855"/>
      <c r="CG67" s="856"/>
      <c r="CH67" s="851"/>
      <c r="CI67" s="852"/>
      <c r="CJ67" s="852"/>
      <c r="CK67" s="852"/>
      <c r="CL67" s="853"/>
      <c r="CM67" s="851"/>
      <c r="CN67" s="852"/>
      <c r="CO67" s="852"/>
      <c r="CP67" s="852"/>
      <c r="CQ67" s="853"/>
      <c r="CR67" s="851"/>
      <c r="CS67" s="852"/>
      <c r="CT67" s="852"/>
      <c r="CU67" s="852"/>
      <c r="CV67" s="853"/>
      <c r="CW67" s="851"/>
      <c r="CX67" s="852"/>
      <c r="CY67" s="852"/>
      <c r="CZ67" s="852"/>
      <c r="DA67" s="853"/>
      <c r="DB67" s="851"/>
      <c r="DC67" s="852"/>
      <c r="DD67" s="852"/>
      <c r="DE67" s="852"/>
      <c r="DF67" s="853"/>
      <c r="DG67" s="851"/>
      <c r="DH67" s="852"/>
      <c r="DI67" s="852"/>
      <c r="DJ67" s="852"/>
      <c r="DK67" s="853"/>
      <c r="DL67" s="851"/>
      <c r="DM67" s="852"/>
      <c r="DN67" s="852"/>
      <c r="DO67" s="852"/>
      <c r="DP67" s="853"/>
      <c r="DQ67" s="851"/>
      <c r="DR67" s="852"/>
      <c r="DS67" s="852"/>
      <c r="DT67" s="852"/>
      <c r="DU67" s="853"/>
      <c r="DV67" s="848"/>
      <c r="DW67" s="849"/>
      <c r="DX67" s="849"/>
      <c r="DY67" s="849"/>
      <c r="DZ67" s="850"/>
      <c r="EA67" s="197"/>
    </row>
    <row r="68" spans="1:131" s="198" customFormat="1" ht="26.25" customHeight="1" thickTop="1">
      <c r="A68" s="209">
        <v>1</v>
      </c>
      <c r="B68" s="863" t="s">
        <v>530</v>
      </c>
      <c r="C68" s="864"/>
      <c r="D68" s="864"/>
      <c r="E68" s="864"/>
      <c r="F68" s="864"/>
      <c r="G68" s="864"/>
      <c r="H68" s="864"/>
      <c r="I68" s="864"/>
      <c r="J68" s="864"/>
      <c r="K68" s="864"/>
      <c r="L68" s="864"/>
      <c r="M68" s="864"/>
      <c r="N68" s="864"/>
      <c r="O68" s="864"/>
      <c r="P68" s="865"/>
      <c r="Q68" s="866">
        <v>4796</v>
      </c>
      <c r="R68" s="858"/>
      <c r="S68" s="858"/>
      <c r="T68" s="858"/>
      <c r="U68" s="859"/>
      <c r="V68" s="857">
        <v>4735</v>
      </c>
      <c r="W68" s="858"/>
      <c r="X68" s="858"/>
      <c r="Y68" s="858"/>
      <c r="Z68" s="859"/>
      <c r="AA68" s="857">
        <v>61</v>
      </c>
      <c r="AB68" s="858"/>
      <c r="AC68" s="858"/>
      <c r="AD68" s="858"/>
      <c r="AE68" s="859"/>
      <c r="AF68" s="857">
        <v>61</v>
      </c>
      <c r="AG68" s="858"/>
      <c r="AH68" s="858"/>
      <c r="AI68" s="858"/>
      <c r="AJ68" s="859"/>
      <c r="AK68" s="857">
        <v>769</v>
      </c>
      <c r="AL68" s="858"/>
      <c r="AM68" s="858"/>
      <c r="AN68" s="858"/>
      <c r="AO68" s="859"/>
      <c r="AP68" s="857" t="s">
        <v>476</v>
      </c>
      <c r="AQ68" s="858"/>
      <c r="AR68" s="858"/>
      <c r="AS68" s="858"/>
      <c r="AT68" s="859"/>
      <c r="AU68" s="857" t="s">
        <v>476</v>
      </c>
      <c r="AV68" s="858"/>
      <c r="AW68" s="858"/>
      <c r="AX68" s="858"/>
      <c r="AY68" s="859"/>
      <c r="AZ68" s="860"/>
      <c r="BA68" s="861"/>
      <c r="BB68" s="861"/>
      <c r="BC68" s="861"/>
      <c r="BD68" s="862"/>
      <c r="BE68" s="216"/>
      <c r="BF68" s="216"/>
      <c r="BG68" s="216"/>
      <c r="BH68" s="216"/>
      <c r="BI68" s="216"/>
      <c r="BJ68" s="216"/>
      <c r="BK68" s="216"/>
      <c r="BL68" s="216"/>
      <c r="BM68" s="216"/>
      <c r="BN68" s="216"/>
      <c r="BO68" s="216"/>
      <c r="BP68" s="216"/>
      <c r="BQ68" s="213">
        <v>62</v>
      </c>
      <c r="BR68" s="218"/>
      <c r="BS68" s="854"/>
      <c r="BT68" s="855"/>
      <c r="BU68" s="855"/>
      <c r="BV68" s="855"/>
      <c r="BW68" s="855"/>
      <c r="BX68" s="855"/>
      <c r="BY68" s="855"/>
      <c r="BZ68" s="855"/>
      <c r="CA68" s="855"/>
      <c r="CB68" s="855"/>
      <c r="CC68" s="855"/>
      <c r="CD68" s="855"/>
      <c r="CE68" s="855"/>
      <c r="CF68" s="855"/>
      <c r="CG68" s="856"/>
      <c r="CH68" s="851"/>
      <c r="CI68" s="852"/>
      <c r="CJ68" s="852"/>
      <c r="CK68" s="852"/>
      <c r="CL68" s="853"/>
      <c r="CM68" s="851"/>
      <c r="CN68" s="852"/>
      <c r="CO68" s="852"/>
      <c r="CP68" s="852"/>
      <c r="CQ68" s="853"/>
      <c r="CR68" s="851"/>
      <c r="CS68" s="852"/>
      <c r="CT68" s="852"/>
      <c r="CU68" s="852"/>
      <c r="CV68" s="853"/>
      <c r="CW68" s="851"/>
      <c r="CX68" s="852"/>
      <c r="CY68" s="852"/>
      <c r="CZ68" s="852"/>
      <c r="DA68" s="853"/>
      <c r="DB68" s="851"/>
      <c r="DC68" s="852"/>
      <c r="DD68" s="852"/>
      <c r="DE68" s="852"/>
      <c r="DF68" s="853"/>
      <c r="DG68" s="851"/>
      <c r="DH68" s="852"/>
      <c r="DI68" s="852"/>
      <c r="DJ68" s="852"/>
      <c r="DK68" s="853"/>
      <c r="DL68" s="851"/>
      <c r="DM68" s="852"/>
      <c r="DN68" s="852"/>
      <c r="DO68" s="852"/>
      <c r="DP68" s="853"/>
      <c r="DQ68" s="851"/>
      <c r="DR68" s="852"/>
      <c r="DS68" s="852"/>
      <c r="DT68" s="852"/>
      <c r="DU68" s="853"/>
      <c r="DV68" s="848"/>
      <c r="DW68" s="849"/>
      <c r="DX68" s="849"/>
      <c r="DY68" s="849"/>
      <c r="DZ68" s="850"/>
      <c r="EA68" s="197"/>
    </row>
    <row r="69" spans="1:131" s="198" customFormat="1" ht="26.25" customHeight="1">
      <c r="A69" s="212">
        <v>2</v>
      </c>
      <c r="B69" s="867" t="s">
        <v>531</v>
      </c>
      <c r="C69" s="868"/>
      <c r="D69" s="868"/>
      <c r="E69" s="868"/>
      <c r="F69" s="868"/>
      <c r="G69" s="868"/>
      <c r="H69" s="868"/>
      <c r="I69" s="868"/>
      <c r="J69" s="868"/>
      <c r="K69" s="868"/>
      <c r="L69" s="868"/>
      <c r="M69" s="868"/>
      <c r="N69" s="868"/>
      <c r="O69" s="868"/>
      <c r="P69" s="869"/>
      <c r="Q69" s="871">
        <v>1269458</v>
      </c>
      <c r="R69" s="821"/>
      <c r="S69" s="821"/>
      <c r="T69" s="821"/>
      <c r="U69" s="818"/>
      <c r="V69" s="820">
        <v>1236628</v>
      </c>
      <c r="W69" s="821"/>
      <c r="X69" s="821"/>
      <c r="Y69" s="821"/>
      <c r="Z69" s="818"/>
      <c r="AA69" s="820">
        <v>32831</v>
      </c>
      <c r="AB69" s="821"/>
      <c r="AC69" s="821"/>
      <c r="AD69" s="821"/>
      <c r="AE69" s="818"/>
      <c r="AF69" s="820">
        <v>32831</v>
      </c>
      <c r="AG69" s="821"/>
      <c r="AH69" s="821"/>
      <c r="AI69" s="821"/>
      <c r="AJ69" s="818"/>
      <c r="AK69" s="820">
        <v>10482</v>
      </c>
      <c r="AL69" s="821"/>
      <c r="AM69" s="821"/>
      <c r="AN69" s="821"/>
      <c r="AO69" s="818"/>
      <c r="AP69" s="820" t="s">
        <v>476</v>
      </c>
      <c r="AQ69" s="821"/>
      <c r="AR69" s="821"/>
      <c r="AS69" s="821"/>
      <c r="AT69" s="818"/>
      <c r="AU69" s="820" t="s">
        <v>476</v>
      </c>
      <c r="AV69" s="821"/>
      <c r="AW69" s="821"/>
      <c r="AX69" s="821"/>
      <c r="AY69" s="818"/>
      <c r="AZ69" s="872"/>
      <c r="BA69" s="873"/>
      <c r="BB69" s="873"/>
      <c r="BC69" s="873"/>
      <c r="BD69" s="874"/>
      <c r="BE69" s="216"/>
      <c r="BF69" s="216"/>
      <c r="BG69" s="216"/>
      <c r="BH69" s="216"/>
      <c r="BI69" s="216"/>
      <c r="BJ69" s="216"/>
      <c r="BK69" s="216"/>
      <c r="BL69" s="216"/>
      <c r="BM69" s="216"/>
      <c r="BN69" s="216"/>
      <c r="BO69" s="216"/>
      <c r="BP69" s="216"/>
      <c r="BQ69" s="213">
        <v>63</v>
      </c>
      <c r="BR69" s="218"/>
      <c r="BS69" s="854"/>
      <c r="BT69" s="855"/>
      <c r="BU69" s="855"/>
      <c r="BV69" s="855"/>
      <c r="BW69" s="855"/>
      <c r="BX69" s="855"/>
      <c r="BY69" s="855"/>
      <c r="BZ69" s="855"/>
      <c r="CA69" s="855"/>
      <c r="CB69" s="855"/>
      <c r="CC69" s="855"/>
      <c r="CD69" s="855"/>
      <c r="CE69" s="855"/>
      <c r="CF69" s="855"/>
      <c r="CG69" s="856"/>
      <c r="CH69" s="851"/>
      <c r="CI69" s="852"/>
      <c r="CJ69" s="852"/>
      <c r="CK69" s="852"/>
      <c r="CL69" s="853"/>
      <c r="CM69" s="851"/>
      <c r="CN69" s="852"/>
      <c r="CO69" s="852"/>
      <c r="CP69" s="852"/>
      <c r="CQ69" s="853"/>
      <c r="CR69" s="851"/>
      <c r="CS69" s="852"/>
      <c r="CT69" s="852"/>
      <c r="CU69" s="852"/>
      <c r="CV69" s="853"/>
      <c r="CW69" s="851"/>
      <c r="CX69" s="852"/>
      <c r="CY69" s="852"/>
      <c r="CZ69" s="852"/>
      <c r="DA69" s="853"/>
      <c r="DB69" s="851"/>
      <c r="DC69" s="852"/>
      <c r="DD69" s="852"/>
      <c r="DE69" s="852"/>
      <c r="DF69" s="853"/>
      <c r="DG69" s="851"/>
      <c r="DH69" s="852"/>
      <c r="DI69" s="852"/>
      <c r="DJ69" s="852"/>
      <c r="DK69" s="853"/>
      <c r="DL69" s="851"/>
      <c r="DM69" s="852"/>
      <c r="DN69" s="852"/>
      <c r="DO69" s="852"/>
      <c r="DP69" s="853"/>
      <c r="DQ69" s="851"/>
      <c r="DR69" s="852"/>
      <c r="DS69" s="852"/>
      <c r="DT69" s="852"/>
      <c r="DU69" s="853"/>
      <c r="DV69" s="848"/>
      <c r="DW69" s="849"/>
      <c r="DX69" s="849"/>
      <c r="DY69" s="849"/>
      <c r="DZ69" s="850"/>
      <c r="EA69" s="197"/>
    </row>
    <row r="70" spans="1:131" s="198" customFormat="1" ht="26.25" customHeight="1">
      <c r="A70" s="212">
        <v>3</v>
      </c>
      <c r="B70" s="867" t="s">
        <v>532</v>
      </c>
      <c r="C70" s="868"/>
      <c r="D70" s="868"/>
      <c r="E70" s="868"/>
      <c r="F70" s="868"/>
      <c r="G70" s="868"/>
      <c r="H70" s="868"/>
      <c r="I70" s="868"/>
      <c r="J70" s="868"/>
      <c r="K70" s="868"/>
      <c r="L70" s="868"/>
      <c r="M70" s="868"/>
      <c r="N70" s="868"/>
      <c r="O70" s="868"/>
      <c r="P70" s="869"/>
      <c r="Q70" s="870">
        <v>10422</v>
      </c>
      <c r="R70" s="819"/>
      <c r="S70" s="819"/>
      <c r="T70" s="819"/>
      <c r="U70" s="819"/>
      <c r="V70" s="819">
        <v>10067</v>
      </c>
      <c r="W70" s="819"/>
      <c r="X70" s="819"/>
      <c r="Y70" s="819"/>
      <c r="Z70" s="819"/>
      <c r="AA70" s="819">
        <f>Q70-V70</f>
        <v>355</v>
      </c>
      <c r="AB70" s="819"/>
      <c r="AC70" s="819"/>
      <c r="AD70" s="819"/>
      <c r="AE70" s="819"/>
      <c r="AF70" s="819">
        <v>355</v>
      </c>
      <c r="AG70" s="819"/>
      <c r="AH70" s="819"/>
      <c r="AI70" s="819"/>
      <c r="AJ70" s="819"/>
      <c r="AK70" s="820" t="s">
        <v>476</v>
      </c>
      <c r="AL70" s="821"/>
      <c r="AM70" s="821"/>
      <c r="AN70" s="821"/>
      <c r="AO70" s="818"/>
      <c r="AP70" s="819">
        <v>6794</v>
      </c>
      <c r="AQ70" s="819"/>
      <c r="AR70" s="819"/>
      <c r="AS70" s="819"/>
      <c r="AT70" s="819"/>
      <c r="AU70" s="819">
        <v>679</v>
      </c>
      <c r="AV70" s="819"/>
      <c r="AW70" s="819"/>
      <c r="AX70" s="819"/>
      <c r="AY70" s="819"/>
      <c r="AZ70" s="875"/>
      <c r="BA70" s="875"/>
      <c r="BB70" s="875"/>
      <c r="BC70" s="875"/>
      <c r="BD70" s="876"/>
      <c r="BE70" s="216"/>
      <c r="BF70" s="216"/>
      <c r="BG70" s="216"/>
      <c r="BH70" s="216"/>
      <c r="BI70" s="216"/>
      <c r="BJ70" s="216"/>
      <c r="BK70" s="216"/>
      <c r="BL70" s="216"/>
      <c r="BM70" s="216"/>
      <c r="BN70" s="216"/>
      <c r="BO70" s="216"/>
      <c r="BP70" s="216"/>
      <c r="BQ70" s="213">
        <v>64</v>
      </c>
      <c r="BR70" s="218"/>
      <c r="BS70" s="854"/>
      <c r="BT70" s="855"/>
      <c r="BU70" s="855"/>
      <c r="BV70" s="855"/>
      <c r="BW70" s="855"/>
      <c r="BX70" s="855"/>
      <c r="BY70" s="855"/>
      <c r="BZ70" s="855"/>
      <c r="CA70" s="855"/>
      <c r="CB70" s="855"/>
      <c r="CC70" s="855"/>
      <c r="CD70" s="855"/>
      <c r="CE70" s="855"/>
      <c r="CF70" s="855"/>
      <c r="CG70" s="856"/>
      <c r="CH70" s="851"/>
      <c r="CI70" s="852"/>
      <c r="CJ70" s="852"/>
      <c r="CK70" s="852"/>
      <c r="CL70" s="853"/>
      <c r="CM70" s="851"/>
      <c r="CN70" s="852"/>
      <c r="CO70" s="852"/>
      <c r="CP70" s="852"/>
      <c r="CQ70" s="853"/>
      <c r="CR70" s="851"/>
      <c r="CS70" s="852"/>
      <c r="CT70" s="852"/>
      <c r="CU70" s="852"/>
      <c r="CV70" s="853"/>
      <c r="CW70" s="851"/>
      <c r="CX70" s="852"/>
      <c r="CY70" s="852"/>
      <c r="CZ70" s="852"/>
      <c r="DA70" s="853"/>
      <c r="DB70" s="851"/>
      <c r="DC70" s="852"/>
      <c r="DD70" s="852"/>
      <c r="DE70" s="852"/>
      <c r="DF70" s="853"/>
      <c r="DG70" s="851"/>
      <c r="DH70" s="852"/>
      <c r="DI70" s="852"/>
      <c r="DJ70" s="852"/>
      <c r="DK70" s="853"/>
      <c r="DL70" s="851"/>
      <c r="DM70" s="852"/>
      <c r="DN70" s="852"/>
      <c r="DO70" s="852"/>
      <c r="DP70" s="853"/>
      <c r="DQ70" s="851"/>
      <c r="DR70" s="852"/>
      <c r="DS70" s="852"/>
      <c r="DT70" s="852"/>
      <c r="DU70" s="853"/>
      <c r="DV70" s="848"/>
      <c r="DW70" s="849"/>
      <c r="DX70" s="849"/>
      <c r="DY70" s="849"/>
      <c r="DZ70" s="850"/>
      <c r="EA70" s="197"/>
    </row>
    <row r="71" spans="1:131" s="198" customFormat="1" ht="26.25" customHeight="1">
      <c r="A71" s="212">
        <v>4</v>
      </c>
      <c r="B71" s="867" t="s">
        <v>533</v>
      </c>
      <c r="C71" s="868"/>
      <c r="D71" s="868"/>
      <c r="E71" s="868"/>
      <c r="F71" s="868"/>
      <c r="G71" s="868"/>
      <c r="H71" s="868"/>
      <c r="I71" s="868"/>
      <c r="J71" s="868"/>
      <c r="K71" s="868"/>
      <c r="L71" s="868"/>
      <c r="M71" s="868"/>
      <c r="N71" s="868"/>
      <c r="O71" s="868"/>
      <c r="P71" s="869"/>
      <c r="Q71" s="870">
        <v>4266</v>
      </c>
      <c r="R71" s="819"/>
      <c r="S71" s="819"/>
      <c r="T71" s="819"/>
      <c r="U71" s="819"/>
      <c r="V71" s="819">
        <v>3925</v>
      </c>
      <c r="W71" s="819"/>
      <c r="X71" s="819"/>
      <c r="Y71" s="819"/>
      <c r="Z71" s="819"/>
      <c r="AA71" s="819">
        <f t="shared" ref="AA71:AA76" si="6">Q71-V71</f>
        <v>341</v>
      </c>
      <c r="AB71" s="819"/>
      <c r="AC71" s="819"/>
      <c r="AD71" s="819"/>
      <c r="AE71" s="819"/>
      <c r="AF71" s="819">
        <v>341</v>
      </c>
      <c r="AG71" s="819"/>
      <c r="AH71" s="819"/>
      <c r="AI71" s="819"/>
      <c r="AJ71" s="819"/>
      <c r="AK71" s="819">
        <v>1968</v>
      </c>
      <c r="AL71" s="819"/>
      <c r="AM71" s="819"/>
      <c r="AN71" s="819"/>
      <c r="AO71" s="819"/>
      <c r="AP71" s="819">
        <v>278</v>
      </c>
      <c r="AQ71" s="819"/>
      <c r="AR71" s="819"/>
      <c r="AS71" s="819"/>
      <c r="AT71" s="819"/>
      <c r="AU71" s="819">
        <v>4</v>
      </c>
      <c r="AV71" s="819"/>
      <c r="AW71" s="819"/>
      <c r="AX71" s="819"/>
      <c r="AY71" s="819"/>
      <c r="AZ71" s="875"/>
      <c r="BA71" s="875"/>
      <c r="BB71" s="875"/>
      <c r="BC71" s="875"/>
      <c r="BD71" s="876"/>
      <c r="BE71" s="216"/>
      <c r="BF71" s="216"/>
      <c r="BG71" s="216"/>
      <c r="BH71" s="216"/>
      <c r="BI71" s="216"/>
      <c r="BJ71" s="216"/>
      <c r="BK71" s="216"/>
      <c r="BL71" s="216"/>
      <c r="BM71" s="216"/>
      <c r="BN71" s="216"/>
      <c r="BO71" s="216"/>
      <c r="BP71" s="216"/>
      <c r="BQ71" s="213">
        <v>65</v>
      </c>
      <c r="BR71" s="218"/>
      <c r="BS71" s="854"/>
      <c r="BT71" s="855"/>
      <c r="BU71" s="855"/>
      <c r="BV71" s="855"/>
      <c r="BW71" s="855"/>
      <c r="BX71" s="855"/>
      <c r="BY71" s="855"/>
      <c r="BZ71" s="855"/>
      <c r="CA71" s="855"/>
      <c r="CB71" s="855"/>
      <c r="CC71" s="855"/>
      <c r="CD71" s="855"/>
      <c r="CE71" s="855"/>
      <c r="CF71" s="855"/>
      <c r="CG71" s="856"/>
      <c r="CH71" s="851"/>
      <c r="CI71" s="852"/>
      <c r="CJ71" s="852"/>
      <c r="CK71" s="852"/>
      <c r="CL71" s="853"/>
      <c r="CM71" s="851"/>
      <c r="CN71" s="852"/>
      <c r="CO71" s="852"/>
      <c r="CP71" s="852"/>
      <c r="CQ71" s="853"/>
      <c r="CR71" s="851"/>
      <c r="CS71" s="852"/>
      <c r="CT71" s="852"/>
      <c r="CU71" s="852"/>
      <c r="CV71" s="853"/>
      <c r="CW71" s="851"/>
      <c r="CX71" s="852"/>
      <c r="CY71" s="852"/>
      <c r="CZ71" s="852"/>
      <c r="DA71" s="853"/>
      <c r="DB71" s="851"/>
      <c r="DC71" s="852"/>
      <c r="DD71" s="852"/>
      <c r="DE71" s="852"/>
      <c r="DF71" s="853"/>
      <c r="DG71" s="851"/>
      <c r="DH71" s="852"/>
      <c r="DI71" s="852"/>
      <c r="DJ71" s="852"/>
      <c r="DK71" s="853"/>
      <c r="DL71" s="851"/>
      <c r="DM71" s="852"/>
      <c r="DN71" s="852"/>
      <c r="DO71" s="852"/>
      <c r="DP71" s="853"/>
      <c r="DQ71" s="851"/>
      <c r="DR71" s="852"/>
      <c r="DS71" s="852"/>
      <c r="DT71" s="852"/>
      <c r="DU71" s="853"/>
      <c r="DV71" s="848"/>
      <c r="DW71" s="849"/>
      <c r="DX71" s="849"/>
      <c r="DY71" s="849"/>
      <c r="DZ71" s="850"/>
      <c r="EA71" s="197"/>
    </row>
    <row r="72" spans="1:131" s="198" customFormat="1" ht="26.25" customHeight="1">
      <c r="A72" s="212">
        <v>5</v>
      </c>
      <c r="B72" s="867" t="s">
        <v>534</v>
      </c>
      <c r="C72" s="868"/>
      <c r="D72" s="868"/>
      <c r="E72" s="868"/>
      <c r="F72" s="868"/>
      <c r="G72" s="868"/>
      <c r="H72" s="868"/>
      <c r="I72" s="868"/>
      <c r="J72" s="868"/>
      <c r="K72" s="868"/>
      <c r="L72" s="868"/>
      <c r="M72" s="868"/>
      <c r="N72" s="868"/>
      <c r="O72" s="868"/>
      <c r="P72" s="869"/>
      <c r="Q72" s="870">
        <v>331</v>
      </c>
      <c r="R72" s="819"/>
      <c r="S72" s="819"/>
      <c r="T72" s="819"/>
      <c r="U72" s="819"/>
      <c r="V72" s="819">
        <v>309</v>
      </c>
      <c r="W72" s="819"/>
      <c r="X72" s="819"/>
      <c r="Y72" s="819"/>
      <c r="Z72" s="819"/>
      <c r="AA72" s="819">
        <f t="shared" si="6"/>
        <v>22</v>
      </c>
      <c r="AB72" s="819"/>
      <c r="AC72" s="819"/>
      <c r="AD72" s="819"/>
      <c r="AE72" s="819"/>
      <c r="AF72" s="819">
        <v>22</v>
      </c>
      <c r="AG72" s="819"/>
      <c r="AH72" s="819"/>
      <c r="AI72" s="819"/>
      <c r="AJ72" s="819"/>
      <c r="AK72" s="819">
        <v>6</v>
      </c>
      <c r="AL72" s="819"/>
      <c r="AM72" s="819"/>
      <c r="AN72" s="819"/>
      <c r="AO72" s="819"/>
      <c r="AP72" s="819">
        <v>108</v>
      </c>
      <c r="AQ72" s="819"/>
      <c r="AR72" s="819"/>
      <c r="AS72" s="819"/>
      <c r="AT72" s="819"/>
      <c r="AU72" s="819">
        <v>46</v>
      </c>
      <c r="AV72" s="819"/>
      <c r="AW72" s="819"/>
      <c r="AX72" s="819"/>
      <c r="AY72" s="819"/>
      <c r="AZ72" s="875"/>
      <c r="BA72" s="875"/>
      <c r="BB72" s="875"/>
      <c r="BC72" s="875"/>
      <c r="BD72" s="876"/>
      <c r="BE72" s="216"/>
      <c r="BF72" s="216"/>
      <c r="BG72" s="216"/>
      <c r="BH72" s="216"/>
      <c r="BI72" s="216"/>
      <c r="BJ72" s="216"/>
      <c r="BK72" s="216"/>
      <c r="BL72" s="216"/>
      <c r="BM72" s="216"/>
      <c r="BN72" s="216"/>
      <c r="BO72" s="216"/>
      <c r="BP72" s="216"/>
      <c r="BQ72" s="213">
        <v>66</v>
      </c>
      <c r="BR72" s="218"/>
      <c r="BS72" s="854"/>
      <c r="BT72" s="855"/>
      <c r="BU72" s="855"/>
      <c r="BV72" s="855"/>
      <c r="BW72" s="855"/>
      <c r="BX72" s="855"/>
      <c r="BY72" s="855"/>
      <c r="BZ72" s="855"/>
      <c r="CA72" s="855"/>
      <c r="CB72" s="855"/>
      <c r="CC72" s="855"/>
      <c r="CD72" s="855"/>
      <c r="CE72" s="855"/>
      <c r="CF72" s="855"/>
      <c r="CG72" s="856"/>
      <c r="CH72" s="851"/>
      <c r="CI72" s="852"/>
      <c r="CJ72" s="852"/>
      <c r="CK72" s="852"/>
      <c r="CL72" s="853"/>
      <c r="CM72" s="851"/>
      <c r="CN72" s="852"/>
      <c r="CO72" s="852"/>
      <c r="CP72" s="852"/>
      <c r="CQ72" s="853"/>
      <c r="CR72" s="851"/>
      <c r="CS72" s="852"/>
      <c r="CT72" s="852"/>
      <c r="CU72" s="852"/>
      <c r="CV72" s="853"/>
      <c r="CW72" s="851"/>
      <c r="CX72" s="852"/>
      <c r="CY72" s="852"/>
      <c r="CZ72" s="852"/>
      <c r="DA72" s="853"/>
      <c r="DB72" s="851"/>
      <c r="DC72" s="852"/>
      <c r="DD72" s="852"/>
      <c r="DE72" s="852"/>
      <c r="DF72" s="853"/>
      <c r="DG72" s="851"/>
      <c r="DH72" s="852"/>
      <c r="DI72" s="852"/>
      <c r="DJ72" s="852"/>
      <c r="DK72" s="853"/>
      <c r="DL72" s="851"/>
      <c r="DM72" s="852"/>
      <c r="DN72" s="852"/>
      <c r="DO72" s="852"/>
      <c r="DP72" s="853"/>
      <c r="DQ72" s="851"/>
      <c r="DR72" s="852"/>
      <c r="DS72" s="852"/>
      <c r="DT72" s="852"/>
      <c r="DU72" s="853"/>
      <c r="DV72" s="848"/>
      <c r="DW72" s="849"/>
      <c r="DX72" s="849"/>
      <c r="DY72" s="849"/>
      <c r="DZ72" s="850"/>
      <c r="EA72" s="197"/>
    </row>
    <row r="73" spans="1:131" s="198" customFormat="1" ht="26.25" customHeight="1">
      <c r="A73" s="212">
        <v>6</v>
      </c>
      <c r="B73" s="867" t="s">
        <v>535</v>
      </c>
      <c r="C73" s="868"/>
      <c r="D73" s="868"/>
      <c r="E73" s="868"/>
      <c r="F73" s="868"/>
      <c r="G73" s="868"/>
      <c r="H73" s="868"/>
      <c r="I73" s="868"/>
      <c r="J73" s="868"/>
      <c r="K73" s="868"/>
      <c r="L73" s="868"/>
      <c r="M73" s="868"/>
      <c r="N73" s="868"/>
      <c r="O73" s="868"/>
      <c r="P73" s="869"/>
      <c r="Q73" s="870">
        <v>915</v>
      </c>
      <c r="R73" s="819"/>
      <c r="S73" s="819"/>
      <c r="T73" s="819"/>
      <c r="U73" s="819"/>
      <c r="V73" s="819">
        <v>894</v>
      </c>
      <c r="W73" s="819"/>
      <c r="X73" s="819"/>
      <c r="Y73" s="819"/>
      <c r="Z73" s="819"/>
      <c r="AA73" s="819">
        <f t="shared" si="6"/>
        <v>21</v>
      </c>
      <c r="AB73" s="819"/>
      <c r="AC73" s="819"/>
      <c r="AD73" s="819"/>
      <c r="AE73" s="819"/>
      <c r="AF73" s="819">
        <v>21</v>
      </c>
      <c r="AG73" s="819"/>
      <c r="AH73" s="819"/>
      <c r="AI73" s="819"/>
      <c r="AJ73" s="819"/>
      <c r="AK73" s="819">
        <v>16</v>
      </c>
      <c r="AL73" s="819"/>
      <c r="AM73" s="819"/>
      <c r="AN73" s="819"/>
      <c r="AO73" s="819"/>
      <c r="AP73" s="819" t="s">
        <v>539</v>
      </c>
      <c r="AQ73" s="819"/>
      <c r="AR73" s="819"/>
      <c r="AS73" s="819"/>
      <c r="AT73" s="819"/>
      <c r="AU73" s="820" t="s">
        <v>549</v>
      </c>
      <c r="AV73" s="821"/>
      <c r="AW73" s="821"/>
      <c r="AX73" s="821"/>
      <c r="AY73" s="818"/>
      <c r="AZ73" s="875"/>
      <c r="BA73" s="875"/>
      <c r="BB73" s="875"/>
      <c r="BC73" s="875"/>
      <c r="BD73" s="876"/>
      <c r="BE73" s="216"/>
      <c r="BF73" s="216"/>
      <c r="BG73" s="216"/>
      <c r="BH73" s="216"/>
      <c r="BI73" s="216"/>
      <c r="BJ73" s="216"/>
      <c r="BK73" s="216"/>
      <c r="BL73" s="216"/>
      <c r="BM73" s="216"/>
      <c r="BN73" s="216"/>
      <c r="BO73" s="216"/>
      <c r="BP73" s="216"/>
      <c r="BQ73" s="213">
        <v>67</v>
      </c>
      <c r="BR73" s="218"/>
      <c r="BS73" s="854"/>
      <c r="BT73" s="855"/>
      <c r="BU73" s="855"/>
      <c r="BV73" s="855"/>
      <c r="BW73" s="855"/>
      <c r="BX73" s="855"/>
      <c r="BY73" s="855"/>
      <c r="BZ73" s="855"/>
      <c r="CA73" s="855"/>
      <c r="CB73" s="855"/>
      <c r="CC73" s="855"/>
      <c r="CD73" s="855"/>
      <c r="CE73" s="855"/>
      <c r="CF73" s="855"/>
      <c r="CG73" s="856"/>
      <c r="CH73" s="851"/>
      <c r="CI73" s="852"/>
      <c r="CJ73" s="852"/>
      <c r="CK73" s="852"/>
      <c r="CL73" s="853"/>
      <c r="CM73" s="851"/>
      <c r="CN73" s="852"/>
      <c r="CO73" s="852"/>
      <c r="CP73" s="852"/>
      <c r="CQ73" s="853"/>
      <c r="CR73" s="851"/>
      <c r="CS73" s="852"/>
      <c r="CT73" s="852"/>
      <c r="CU73" s="852"/>
      <c r="CV73" s="853"/>
      <c r="CW73" s="851"/>
      <c r="CX73" s="852"/>
      <c r="CY73" s="852"/>
      <c r="CZ73" s="852"/>
      <c r="DA73" s="853"/>
      <c r="DB73" s="851"/>
      <c r="DC73" s="852"/>
      <c r="DD73" s="852"/>
      <c r="DE73" s="852"/>
      <c r="DF73" s="853"/>
      <c r="DG73" s="851"/>
      <c r="DH73" s="852"/>
      <c r="DI73" s="852"/>
      <c r="DJ73" s="852"/>
      <c r="DK73" s="853"/>
      <c r="DL73" s="851"/>
      <c r="DM73" s="852"/>
      <c r="DN73" s="852"/>
      <c r="DO73" s="852"/>
      <c r="DP73" s="853"/>
      <c r="DQ73" s="851"/>
      <c r="DR73" s="852"/>
      <c r="DS73" s="852"/>
      <c r="DT73" s="852"/>
      <c r="DU73" s="853"/>
      <c r="DV73" s="848"/>
      <c r="DW73" s="849"/>
      <c r="DX73" s="849"/>
      <c r="DY73" s="849"/>
      <c r="DZ73" s="850"/>
      <c r="EA73" s="197"/>
    </row>
    <row r="74" spans="1:131" s="198" customFormat="1" ht="26.25" customHeight="1">
      <c r="A74" s="212">
        <v>7</v>
      </c>
      <c r="B74" s="867" t="s">
        <v>536</v>
      </c>
      <c r="C74" s="868"/>
      <c r="D74" s="868"/>
      <c r="E74" s="868"/>
      <c r="F74" s="868"/>
      <c r="G74" s="868"/>
      <c r="H74" s="868"/>
      <c r="I74" s="868"/>
      <c r="J74" s="868"/>
      <c r="K74" s="868"/>
      <c r="L74" s="868"/>
      <c r="M74" s="868"/>
      <c r="N74" s="868"/>
      <c r="O74" s="868"/>
      <c r="P74" s="869"/>
      <c r="Q74" s="870">
        <v>434</v>
      </c>
      <c r="R74" s="819"/>
      <c r="S74" s="819"/>
      <c r="T74" s="819"/>
      <c r="U74" s="819"/>
      <c r="V74" s="819">
        <v>279</v>
      </c>
      <c r="W74" s="819"/>
      <c r="X74" s="819"/>
      <c r="Y74" s="819"/>
      <c r="Z74" s="819"/>
      <c r="AA74" s="819">
        <f t="shared" si="6"/>
        <v>155</v>
      </c>
      <c r="AB74" s="819"/>
      <c r="AC74" s="819"/>
      <c r="AD74" s="819"/>
      <c r="AE74" s="819"/>
      <c r="AF74" s="819">
        <v>155</v>
      </c>
      <c r="AG74" s="819"/>
      <c r="AH74" s="819"/>
      <c r="AI74" s="819"/>
      <c r="AJ74" s="819"/>
      <c r="AK74" s="820" t="s">
        <v>476</v>
      </c>
      <c r="AL74" s="821"/>
      <c r="AM74" s="821"/>
      <c r="AN74" s="821"/>
      <c r="AO74" s="818"/>
      <c r="AP74" s="819" t="s">
        <v>539</v>
      </c>
      <c r="AQ74" s="819"/>
      <c r="AR74" s="819"/>
      <c r="AS74" s="819"/>
      <c r="AT74" s="819"/>
      <c r="AU74" s="820" t="s">
        <v>549</v>
      </c>
      <c r="AV74" s="821"/>
      <c r="AW74" s="821"/>
      <c r="AX74" s="821"/>
      <c r="AY74" s="818"/>
      <c r="AZ74" s="875"/>
      <c r="BA74" s="875"/>
      <c r="BB74" s="875"/>
      <c r="BC74" s="875"/>
      <c r="BD74" s="876"/>
      <c r="BE74" s="216"/>
      <c r="BF74" s="216"/>
      <c r="BG74" s="216"/>
      <c r="BH74" s="216"/>
      <c r="BI74" s="216"/>
      <c r="BJ74" s="216"/>
      <c r="BK74" s="216"/>
      <c r="BL74" s="216"/>
      <c r="BM74" s="216"/>
      <c r="BN74" s="216"/>
      <c r="BO74" s="216"/>
      <c r="BP74" s="216"/>
      <c r="BQ74" s="213">
        <v>68</v>
      </c>
      <c r="BR74" s="218"/>
      <c r="BS74" s="854"/>
      <c r="BT74" s="855"/>
      <c r="BU74" s="855"/>
      <c r="BV74" s="855"/>
      <c r="BW74" s="855"/>
      <c r="BX74" s="855"/>
      <c r="BY74" s="855"/>
      <c r="BZ74" s="855"/>
      <c r="CA74" s="855"/>
      <c r="CB74" s="855"/>
      <c r="CC74" s="855"/>
      <c r="CD74" s="855"/>
      <c r="CE74" s="855"/>
      <c r="CF74" s="855"/>
      <c r="CG74" s="856"/>
      <c r="CH74" s="851"/>
      <c r="CI74" s="852"/>
      <c r="CJ74" s="852"/>
      <c r="CK74" s="852"/>
      <c r="CL74" s="853"/>
      <c r="CM74" s="851"/>
      <c r="CN74" s="852"/>
      <c r="CO74" s="852"/>
      <c r="CP74" s="852"/>
      <c r="CQ74" s="853"/>
      <c r="CR74" s="851"/>
      <c r="CS74" s="852"/>
      <c r="CT74" s="852"/>
      <c r="CU74" s="852"/>
      <c r="CV74" s="853"/>
      <c r="CW74" s="851"/>
      <c r="CX74" s="852"/>
      <c r="CY74" s="852"/>
      <c r="CZ74" s="852"/>
      <c r="DA74" s="853"/>
      <c r="DB74" s="851"/>
      <c r="DC74" s="852"/>
      <c r="DD74" s="852"/>
      <c r="DE74" s="852"/>
      <c r="DF74" s="853"/>
      <c r="DG74" s="851"/>
      <c r="DH74" s="852"/>
      <c r="DI74" s="852"/>
      <c r="DJ74" s="852"/>
      <c r="DK74" s="853"/>
      <c r="DL74" s="851"/>
      <c r="DM74" s="852"/>
      <c r="DN74" s="852"/>
      <c r="DO74" s="852"/>
      <c r="DP74" s="853"/>
      <c r="DQ74" s="851"/>
      <c r="DR74" s="852"/>
      <c r="DS74" s="852"/>
      <c r="DT74" s="852"/>
      <c r="DU74" s="853"/>
      <c r="DV74" s="848"/>
      <c r="DW74" s="849"/>
      <c r="DX74" s="849"/>
      <c r="DY74" s="849"/>
      <c r="DZ74" s="850"/>
      <c r="EA74" s="197"/>
    </row>
    <row r="75" spans="1:131" s="198" customFormat="1" ht="26.25" customHeight="1">
      <c r="A75" s="212">
        <v>8</v>
      </c>
      <c r="B75" s="867" t="s">
        <v>537</v>
      </c>
      <c r="C75" s="868"/>
      <c r="D75" s="868"/>
      <c r="E75" s="868"/>
      <c r="F75" s="868"/>
      <c r="G75" s="868"/>
      <c r="H75" s="868"/>
      <c r="I75" s="868"/>
      <c r="J75" s="868"/>
      <c r="K75" s="868"/>
      <c r="L75" s="868"/>
      <c r="M75" s="868"/>
      <c r="N75" s="868"/>
      <c r="O75" s="868"/>
      <c r="P75" s="869"/>
      <c r="Q75" s="871">
        <v>28671</v>
      </c>
      <c r="R75" s="821"/>
      <c r="S75" s="821"/>
      <c r="T75" s="821"/>
      <c r="U75" s="818"/>
      <c r="V75" s="820">
        <v>28466</v>
      </c>
      <c r="W75" s="821"/>
      <c r="X75" s="821"/>
      <c r="Y75" s="821"/>
      <c r="Z75" s="818"/>
      <c r="AA75" s="819">
        <f t="shared" si="6"/>
        <v>205</v>
      </c>
      <c r="AB75" s="819"/>
      <c r="AC75" s="819"/>
      <c r="AD75" s="819"/>
      <c r="AE75" s="819"/>
      <c r="AF75" s="820">
        <v>205</v>
      </c>
      <c r="AG75" s="821"/>
      <c r="AH75" s="821"/>
      <c r="AI75" s="821"/>
      <c r="AJ75" s="818"/>
      <c r="AK75" s="820">
        <v>256</v>
      </c>
      <c r="AL75" s="821"/>
      <c r="AM75" s="821"/>
      <c r="AN75" s="821"/>
      <c r="AO75" s="818"/>
      <c r="AP75" s="820" t="s">
        <v>539</v>
      </c>
      <c r="AQ75" s="821"/>
      <c r="AR75" s="821"/>
      <c r="AS75" s="821"/>
      <c r="AT75" s="818"/>
      <c r="AU75" s="820" t="s">
        <v>549</v>
      </c>
      <c r="AV75" s="821"/>
      <c r="AW75" s="821"/>
      <c r="AX75" s="821"/>
      <c r="AY75" s="818"/>
      <c r="AZ75" s="875"/>
      <c r="BA75" s="875"/>
      <c r="BB75" s="875"/>
      <c r="BC75" s="875"/>
      <c r="BD75" s="876"/>
      <c r="BE75" s="216"/>
      <c r="BF75" s="216"/>
      <c r="BG75" s="216"/>
      <c r="BH75" s="216"/>
      <c r="BI75" s="216"/>
      <c r="BJ75" s="216"/>
      <c r="BK75" s="216"/>
      <c r="BL75" s="216"/>
      <c r="BM75" s="216"/>
      <c r="BN75" s="216"/>
      <c r="BO75" s="216"/>
      <c r="BP75" s="216"/>
      <c r="BQ75" s="213">
        <v>69</v>
      </c>
      <c r="BR75" s="218"/>
      <c r="BS75" s="854"/>
      <c r="BT75" s="855"/>
      <c r="BU75" s="855"/>
      <c r="BV75" s="855"/>
      <c r="BW75" s="855"/>
      <c r="BX75" s="855"/>
      <c r="BY75" s="855"/>
      <c r="BZ75" s="855"/>
      <c r="CA75" s="855"/>
      <c r="CB75" s="855"/>
      <c r="CC75" s="855"/>
      <c r="CD75" s="855"/>
      <c r="CE75" s="855"/>
      <c r="CF75" s="855"/>
      <c r="CG75" s="856"/>
      <c r="CH75" s="851"/>
      <c r="CI75" s="852"/>
      <c r="CJ75" s="852"/>
      <c r="CK75" s="852"/>
      <c r="CL75" s="853"/>
      <c r="CM75" s="851"/>
      <c r="CN75" s="852"/>
      <c r="CO75" s="852"/>
      <c r="CP75" s="852"/>
      <c r="CQ75" s="853"/>
      <c r="CR75" s="851"/>
      <c r="CS75" s="852"/>
      <c r="CT75" s="852"/>
      <c r="CU75" s="852"/>
      <c r="CV75" s="853"/>
      <c r="CW75" s="851"/>
      <c r="CX75" s="852"/>
      <c r="CY75" s="852"/>
      <c r="CZ75" s="852"/>
      <c r="DA75" s="853"/>
      <c r="DB75" s="851"/>
      <c r="DC75" s="852"/>
      <c r="DD75" s="852"/>
      <c r="DE75" s="852"/>
      <c r="DF75" s="853"/>
      <c r="DG75" s="851"/>
      <c r="DH75" s="852"/>
      <c r="DI75" s="852"/>
      <c r="DJ75" s="852"/>
      <c r="DK75" s="853"/>
      <c r="DL75" s="851"/>
      <c r="DM75" s="852"/>
      <c r="DN75" s="852"/>
      <c r="DO75" s="852"/>
      <c r="DP75" s="853"/>
      <c r="DQ75" s="851"/>
      <c r="DR75" s="852"/>
      <c r="DS75" s="852"/>
      <c r="DT75" s="852"/>
      <c r="DU75" s="853"/>
      <c r="DV75" s="848"/>
      <c r="DW75" s="849"/>
      <c r="DX75" s="849"/>
      <c r="DY75" s="849"/>
      <c r="DZ75" s="850"/>
      <c r="EA75" s="197"/>
    </row>
    <row r="76" spans="1:131" s="198" customFormat="1" ht="26.25" customHeight="1">
      <c r="A76" s="212">
        <v>9</v>
      </c>
      <c r="B76" s="867" t="s">
        <v>538</v>
      </c>
      <c r="C76" s="868"/>
      <c r="D76" s="868"/>
      <c r="E76" s="868"/>
      <c r="F76" s="868"/>
      <c r="G76" s="868"/>
      <c r="H76" s="868"/>
      <c r="I76" s="868"/>
      <c r="J76" s="868"/>
      <c r="K76" s="868"/>
      <c r="L76" s="868"/>
      <c r="M76" s="868"/>
      <c r="N76" s="868"/>
      <c r="O76" s="868"/>
      <c r="P76" s="869"/>
      <c r="Q76" s="871">
        <v>27314</v>
      </c>
      <c r="R76" s="821"/>
      <c r="S76" s="821"/>
      <c r="T76" s="821"/>
      <c r="U76" s="818"/>
      <c r="V76" s="820">
        <v>27251</v>
      </c>
      <c r="W76" s="821"/>
      <c r="X76" s="821"/>
      <c r="Y76" s="821"/>
      <c r="Z76" s="818"/>
      <c r="AA76" s="819">
        <f t="shared" si="6"/>
        <v>63</v>
      </c>
      <c r="AB76" s="819"/>
      <c r="AC76" s="819"/>
      <c r="AD76" s="819"/>
      <c r="AE76" s="819"/>
      <c r="AF76" s="820">
        <v>63</v>
      </c>
      <c r="AG76" s="821"/>
      <c r="AH76" s="821"/>
      <c r="AI76" s="821"/>
      <c r="AJ76" s="818"/>
      <c r="AK76" s="820">
        <v>27</v>
      </c>
      <c r="AL76" s="821"/>
      <c r="AM76" s="821"/>
      <c r="AN76" s="821"/>
      <c r="AO76" s="818"/>
      <c r="AP76" s="820" t="s">
        <v>539</v>
      </c>
      <c r="AQ76" s="821"/>
      <c r="AR76" s="821"/>
      <c r="AS76" s="821"/>
      <c r="AT76" s="818"/>
      <c r="AU76" s="820" t="s">
        <v>549</v>
      </c>
      <c r="AV76" s="821"/>
      <c r="AW76" s="821"/>
      <c r="AX76" s="821"/>
      <c r="AY76" s="818"/>
      <c r="AZ76" s="875"/>
      <c r="BA76" s="875"/>
      <c r="BB76" s="875"/>
      <c r="BC76" s="875"/>
      <c r="BD76" s="876"/>
      <c r="BE76" s="216"/>
      <c r="BF76" s="216"/>
      <c r="BG76" s="216"/>
      <c r="BH76" s="216"/>
      <c r="BI76" s="216"/>
      <c r="BJ76" s="216"/>
      <c r="BK76" s="216"/>
      <c r="BL76" s="216"/>
      <c r="BM76" s="216"/>
      <c r="BN76" s="216"/>
      <c r="BO76" s="216"/>
      <c r="BP76" s="216"/>
      <c r="BQ76" s="213">
        <v>70</v>
      </c>
      <c r="BR76" s="218"/>
      <c r="BS76" s="854"/>
      <c r="BT76" s="855"/>
      <c r="BU76" s="855"/>
      <c r="BV76" s="855"/>
      <c r="BW76" s="855"/>
      <c r="BX76" s="855"/>
      <c r="BY76" s="855"/>
      <c r="BZ76" s="855"/>
      <c r="CA76" s="855"/>
      <c r="CB76" s="855"/>
      <c r="CC76" s="855"/>
      <c r="CD76" s="855"/>
      <c r="CE76" s="855"/>
      <c r="CF76" s="855"/>
      <c r="CG76" s="856"/>
      <c r="CH76" s="851"/>
      <c r="CI76" s="852"/>
      <c r="CJ76" s="852"/>
      <c r="CK76" s="852"/>
      <c r="CL76" s="853"/>
      <c r="CM76" s="851"/>
      <c r="CN76" s="852"/>
      <c r="CO76" s="852"/>
      <c r="CP76" s="852"/>
      <c r="CQ76" s="853"/>
      <c r="CR76" s="851"/>
      <c r="CS76" s="852"/>
      <c r="CT76" s="852"/>
      <c r="CU76" s="852"/>
      <c r="CV76" s="853"/>
      <c r="CW76" s="851"/>
      <c r="CX76" s="852"/>
      <c r="CY76" s="852"/>
      <c r="CZ76" s="852"/>
      <c r="DA76" s="853"/>
      <c r="DB76" s="851"/>
      <c r="DC76" s="852"/>
      <c r="DD76" s="852"/>
      <c r="DE76" s="852"/>
      <c r="DF76" s="853"/>
      <c r="DG76" s="851"/>
      <c r="DH76" s="852"/>
      <c r="DI76" s="852"/>
      <c r="DJ76" s="852"/>
      <c r="DK76" s="853"/>
      <c r="DL76" s="851"/>
      <c r="DM76" s="852"/>
      <c r="DN76" s="852"/>
      <c r="DO76" s="852"/>
      <c r="DP76" s="853"/>
      <c r="DQ76" s="851"/>
      <c r="DR76" s="852"/>
      <c r="DS76" s="852"/>
      <c r="DT76" s="852"/>
      <c r="DU76" s="853"/>
      <c r="DV76" s="848"/>
      <c r="DW76" s="849"/>
      <c r="DX76" s="849"/>
      <c r="DY76" s="849"/>
      <c r="DZ76" s="850"/>
      <c r="EA76" s="197"/>
    </row>
    <row r="77" spans="1:131" s="198" customFormat="1" ht="26.25" customHeight="1">
      <c r="A77" s="212">
        <v>10</v>
      </c>
      <c r="B77" s="867"/>
      <c r="C77" s="868"/>
      <c r="D77" s="868"/>
      <c r="E77" s="868"/>
      <c r="F77" s="868"/>
      <c r="G77" s="868"/>
      <c r="H77" s="868"/>
      <c r="I77" s="868"/>
      <c r="J77" s="868"/>
      <c r="K77" s="868"/>
      <c r="L77" s="868"/>
      <c r="M77" s="868"/>
      <c r="N77" s="868"/>
      <c r="O77" s="868"/>
      <c r="P77" s="869"/>
      <c r="Q77" s="871"/>
      <c r="R77" s="821"/>
      <c r="S77" s="821"/>
      <c r="T77" s="821"/>
      <c r="U77" s="818"/>
      <c r="V77" s="820"/>
      <c r="W77" s="821"/>
      <c r="X77" s="821"/>
      <c r="Y77" s="821"/>
      <c r="Z77" s="818"/>
      <c r="AA77" s="820"/>
      <c r="AB77" s="821"/>
      <c r="AC77" s="821"/>
      <c r="AD77" s="821"/>
      <c r="AE77" s="818"/>
      <c r="AF77" s="820"/>
      <c r="AG77" s="821"/>
      <c r="AH77" s="821"/>
      <c r="AI77" s="821"/>
      <c r="AJ77" s="818"/>
      <c r="AK77" s="820"/>
      <c r="AL77" s="821"/>
      <c r="AM77" s="821"/>
      <c r="AN77" s="821"/>
      <c r="AO77" s="818"/>
      <c r="AP77" s="820"/>
      <c r="AQ77" s="821"/>
      <c r="AR77" s="821"/>
      <c r="AS77" s="821"/>
      <c r="AT77" s="818"/>
      <c r="AU77" s="820"/>
      <c r="AV77" s="821"/>
      <c r="AW77" s="821"/>
      <c r="AX77" s="821"/>
      <c r="AY77" s="818"/>
      <c r="AZ77" s="875"/>
      <c r="BA77" s="875"/>
      <c r="BB77" s="875"/>
      <c r="BC77" s="875"/>
      <c r="BD77" s="876"/>
      <c r="BE77" s="216"/>
      <c r="BF77" s="216"/>
      <c r="BG77" s="216"/>
      <c r="BH77" s="216"/>
      <c r="BI77" s="216"/>
      <c r="BJ77" s="216"/>
      <c r="BK77" s="216"/>
      <c r="BL77" s="216"/>
      <c r="BM77" s="216"/>
      <c r="BN77" s="216"/>
      <c r="BO77" s="216"/>
      <c r="BP77" s="216"/>
      <c r="BQ77" s="213">
        <v>71</v>
      </c>
      <c r="BR77" s="218"/>
      <c r="BS77" s="854"/>
      <c r="BT77" s="855"/>
      <c r="BU77" s="855"/>
      <c r="BV77" s="855"/>
      <c r="BW77" s="855"/>
      <c r="BX77" s="855"/>
      <c r="BY77" s="855"/>
      <c r="BZ77" s="855"/>
      <c r="CA77" s="855"/>
      <c r="CB77" s="855"/>
      <c r="CC77" s="855"/>
      <c r="CD77" s="855"/>
      <c r="CE77" s="855"/>
      <c r="CF77" s="855"/>
      <c r="CG77" s="856"/>
      <c r="CH77" s="851"/>
      <c r="CI77" s="852"/>
      <c r="CJ77" s="852"/>
      <c r="CK77" s="852"/>
      <c r="CL77" s="853"/>
      <c r="CM77" s="851"/>
      <c r="CN77" s="852"/>
      <c r="CO77" s="852"/>
      <c r="CP77" s="852"/>
      <c r="CQ77" s="853"/>
      <c r="CR77" s="851"/>
      <c r="CS77" s="852"/>
      <c r="CT77" s="852"/>
      <c r="CU77" s="852"/>
      <c r="CV77" s="853"/>
      <c r="CW77" s="851"/>
      <c r="CX77" s="852"/>
      <c r="CY77" s="852"/>
      <c r="CZ77" s="852"/>
      <c r="DA77" s="853"/>
      <c r="DB77" s="851"/>
      <c r="DC77" s="852"/>
      <c r="DD77" s="852"/>
      <c r="DE77" s="852"/>
      <c r="DF77" s="853"/>
      <c r="DG77" s="851"/>
      <c r="DH77" s="852"/>
      <c r="DI77" s="852"/>
      <c r="DJ77" s="852"/>
      <c r="DK77" s="853"/>
      <c r="DL77" s="851"/>
      <c r="DM77" s="852"/>
      <c r="DN77" s="852"/>
      <c r="DO77" s="852"/>
      <c r="DP77" s="853"/>
      <c r="DQ77" s="851"/>
      <c r="DR77" s="852"/>
      <c r="DS77" s="852"/>
      <c r="DT77" s="852"/>
      <c r="DU77" s="853"/>
      <c r="DV77" s="848"/>
      <c r="DW77" s="849"/>
      <c r="DX77" s="849"/>
      <c r="DY77" s="849"/>
      <c r="DZ77" s="850"/>
      <c r="EA77" s="197"/>
    </row>
    <row r="78" spans="1:131" s="198" customFormat="1" ht="26.25" customHeight="1">
      <c r="A78" s="212">
        <v>11</v>
      </c>
      <c r="B78" s="867"/>
      <c r="C78" s="868"/>
      <c r="D78" s="868"/>
      <c r="E78" s="868"/>
      <c r="F78" s="868"/>
      <c r="G78" s="868"/>
      <c r="H78" s="868"/>
      <c r="I78" s="868"/>
      <c r="J78" s="868"/>
      <c r="K78" s="868"/>
      <c r="L78" s="868"/>
      <c r="M78" s="868"/>
      <c r="N78" s="868"/>
      <c r="O78" s="868"/>
      <c r="P78" s="869"/>
      <c r="Q78" s="870"/>
      <c r="R78" s="819"/>
      <c r="S78" s="819"/>
      <c r="T78" s="819"/>
      <c r="U78" s="819"/>
      <c r="V78" s="819"/>
      <c r="W78" s="819"/>
      <c r="X78" s="819"/>
      <c r="Y78" s="819"/>
      <c r="Z78" s="819"/>
      <c r="AA78" s="820"/>
      <c r="AB78" s="821"/>
      <c r="AC78" s="821"/>
      <c r="AD78" s="821"/>
      <c r="AE78" s="818"/>
      <c r="AF78" s="819"/>
      <c r="AG78" s="819"/>
      <c r="AH78" s="819"/>
      <c r="AI78" s="819"/>
      <c r="AJ78" s="819"/>
      <c r="AK78" s="819"/>
      <c r="AL78" s="819"/>
      <c r="AM78" s="819"/>
      <c r="AN78" s="819"/>
      <c r="AO78" s="819"/>
      <c r="AP78" s="819"/>
      <c r="AQ78" s="819"/>
      <c r="AR78" s="819"/>
      <c r="AS78" s="819"/>
      <c r="AT78" s="819"/>
      <c r="AU78" s="819"/>
      <c r="AV78" s="819"/>
      <c r="AW78" s="819"/>
      <c r="AX78" s="819"/>
      <c r="AY78" s="819"/>
      <c r="AZ78" s="875"/>
      <c r="BA78" s="875"/>
      <c r="BB78" s="875"/>
      <c r="BC78" s="875"/>
      <c r="BD78" s="876"/>
      <c r="BE78" s="216"/>
      <c r="BF78" s="216"/>
      <c r="BG78" s="216"/>
      <c r="BH78" s="216"/>
      <c r="BI78" s="216"/>
      <c r="BJ78" s="219"/>
      <c r="BK78" s="219"/>
      <c r="BL78" s="219"/>
      <c r="BM78" s="219"/>
      <c r="BN78" s="219"/>
      <c r="BO78" s="216"/>
      <c r="BP78" s="216"/>
      <c r="BQ78" s="213">
        <v>72</v>
      </c>
      <c r="BR78" s="218"/>
      <c r="BS78" s="854"/>
      <c r="BT78" s="855"/>
      <c r="BU78" s="855"/>
      <c r="BV78" s="855"/>
      <c r="BW78" s="855"/>
      <c r="BX78" s="855"/>
      <c r="BY78" s="855"/>
      <c r="BZ78" s="855"/>
      <c r="CA78" s="855"/>
      <c r="CB78" s="855"/>
      <c r="CC78" s="855"/>
      <c r="CD78" s="855"/>
      <c r="CE78" s="855"/>
      <c r="CF78" s="855"/>
      <c r="CG78" s="856"/>
      <c r="CH78" s="851"/>
      <c r="CI78" s="852"/>
      <c r="CJ78" s="852"/>
      <c r="CK78" s="852"/>
      <c r="CL78" s="853"/>
      <c r="CM78" s="851"/>
      <c r="CN78" s="852"/>
      <c r="CO78" s="852"/>
      <c r="CP78" s="852"/>
      <c r="CQ78" s="853"/>
      <c r="CR78" s="851"/>
      <c r="CS78" s="852"/>
      <c r="CT78" s="852"/>
      <c r="CU78" s="852"/>
      <c r="CV78" s="853"/>
      <c r="CW78" s="851"/>
      <c r="CX78" s="852"/>
      <c r="CY78" s="852"/>
      <c r="CZ78" s="852"/>
      <c r="DA78" s="853"/>
      <c r="DB78" s="851"/>
      <c r="DC78" s="852"/>
      <c r="DD78" s="852"/>
      <c r="DE78" s="852"/>
      <c r="DF78" s="853"/>
      <c r="DG78" s="851"/>
      <c r="DH78" s="852"/>
      <c r="DI78" s="852"/>
      <c r="DJ78" s="852"/>
      <c r="DK78" s="853"/>
      <c r="DL78" s="851"/>
      <c r="DM78" s="852"/>
      <c r="DN78" s="852"/>
      <c r="DO78" s="852"/>
      <c r="DP78" s="853"/>
      <c r="DQ78" s="851"/>
      <c r="DR78" s="852"/>
      <c r="DS78" s="852"/>
      <c r="DT78" s="852"/>
      <c r="DU78" s="853"/>
      <c r="DV78" s="848"/>
      <c r="DW78" s="849"/>
      <c r="DX78" s="849"/>
      <c r="DY78" s="849"/>
      <c r="DZ78" s="850"/>
      <c r="EA78" s="197"/>
    </row>
    <row r="79" spans="1:131" s="198" customFormat="1" ht="26.25" customHeight="1">
      <c r="A79" s="212">
        <v>12</v>
      </c>
      <c r="B79" s="867"/>
      <c r="C79" s="868"/>
      <c r="D79" s="868"/>
      <c r="E79" s="868"/>
      <c r="F79" s="868"/>
      <c r="G79" s="868"/>
      <c r="H79" s="868"/>
      <c r="I79" s="868"/>
      <c r="J79" s="868"/>
      <c r="K79" s="868"/>
      <c r="L79" s="868"/>
      <c r="M79" s="868"/>
      <c r="N79" s="868"/>
      <c r="O79" s="868"/>
      <c r="P79" s="869"/>
      <c r="Q79" s="870"/>
      <c r="R79" s="819"/>
      <c r="S79" s="819"/>
      <c r="T79" s="819"/>
      <c r="U79" s="819"/>
      <c r="V79" s="819"/>
      <c r="W79" s="819"/>
      <c r="X79" s="819"/>
      <c r="Y79" s="819"/>
      <c r="Z79" s="819"/>
      <c r="AA79" s="820"/>
      <c r="AB79" s="821"/>
      <c r="AC79" s="821"/>
      <c r="AD79" s="821"/>
      <c r="AE79" s="818"/>
      <c r="AF79" s="819"/>
      <c r="AG79" s="819"/>
      <c r="AH79" s="819"/>
      <c r="AI79" s="819"/>
      <c r="AJ79" s="819"/>
      <c r="AK79" s="819"/>
      <c r="AL79" s="819"/>
      <c r="AM79" s="819"/>
      <c r="AN79" s="819"/>
      <c r="AO79" s="819"/>
      <c r="AP79" s="819"/>
      <c r="AQ79" s="819"/>
      <c r="AR79" s="819"/>
      <c r="AS79" s="819"/>
      <c r="AT79" s="819"/>
      <c r="AU79" s="819"/>
      <c r="AV79" s="819"/>
      <c r="AW79" s="819"/>
      <c r="AX79" s="819"/>
      <c r="AY79" s="819"/>
      <c r="AZ79" s="875"/>
      <c r="BA79" s="875"/>
      <c r="BB79" s="875"/>
      <c r="BC79" s="875"/>
      <c r="BD79" s="876"/>
      <c r="BE79" s="216"/>
      <c r="BF79" s="216"/>
      <c r="BG79" s="216"/>
      <c r="BH79" s="216"/>
      <c r="BI79" s="216"/>
      <c r="BJ79" s="219"/>
      <c r="BK79" s="219"/>
      <c r="BL79" s="219"/>
      <c r="BM79" s="219"/>
      <c r="BN79" s="219"/>
      <c r="BO79" s="216"/>
      <c r="BP79" s="216"/>
      <c r="BQ79" s="213">
        <v>73</v>
      </c>
      <c r="BR79" s="218"/>
      <c r="BS79" s="854"/>
      <c r="BT79" s="855"/>
      <c r="BU79" s="855"/>
      <c r="BV79" s="855"/>
      <c r="BW79" s="855"/>
      <c r="BX79" s="855"/>
      <c r="BY79" s="855"/>
      <c r="BZ79" s="855"/>
      <c r="CA79" s="855"/>
      <c r="CB79" s="855"/>
      <c r="CC79" s="855"/>
      <c r="CD79" s="855"/>
      <c r="CE79" s="855"/>
      <c r="CF79" s="855"/>
      <c r="CG79" s="856"/>
      <c r="CH79" s="851"/>
      <c r="CI79" s="852"/>
      <c r="CJ79" s="852"/>
      <c r="CK79" s="852"/>
      <c r="CL79" s="853"/>
      <c r="CM79" s="851"/>
      <c r="CN79" s="852"/>
      <c r="CO79" s="852"/>
      <c r="CP79" s="852"/>
      <c r="CQ79" s="853"/>
      <c r="CR79" s="851"/>
      <c r="CS79" s="852"/>
      <c r="CT79" s="852"/>
      <c r="CU79" s="852"/>
      <c r="CV79" s="853"/>
      <c r="CW79" s="851"/>
      <c r="CX79" s="852"/>
      <c r="CY79" s="852"/>
      <c r="CZ79" s="852"/>
      <c r="DA79" s="853"/>
      <c r="DB79" s="851"/>
      <c r="DC79" s="852"/>
      <c r="DD79" s="852"/>
      <c r="DE79" s="852"/>
      <c r="DF79" s="853"/>
      <c r="DG79" s="851"/>
      <c r="DH79" s="852"/>
      <c r="DI79" s="852"/>
      <c r="DJ79" s="852"/>
      <c r="DK79" s="853"/>
      <c r="DL79" s="851"/>
      <c r="DM79" s="852"/>
      <c r="DN79" s="852"/>
      <c r="DO79" s="852"/>
      <c r="DP79" s="853"/>
      <c r="DQ79" s="851"/>
      <c r="DR79" s="852"/>
      <c r="DS79" s="852"/>
      <c r="DT79" s="852"/>
      <c r="DU79" s="853"/>
      <c r="DV79" s="848"/>
      <c r="DW79" s="849"/>
      <c r="DX79" s="849"/>
      <c r="DY79" s="849"/>
      <c r="DZ79" s="850"/>
      <c r="EA79" s="197"/>
    </row>
    <row r="80" spans="1:131" s="198" customFormat="1" ht="26.25" customHeight="1">
      <c r="A80" s="212">
        <v>13</v>
      </c>
      <c r="B80" s="867"/>
      <c r="C80" s="868"/>
      <c r="D80" s="868"/>
      <c r="E80" s="868"/>
      <c r="F80" s="868"/>
      <c r="G80" s="868"/>
      <c r="H80" s="868"/>
      <c r="I80" s="868"/>
      <c r="J80" s="868"/>
      <c r="K80" s="868"/>
      <c r="L80" s="868"/>
      <c r="M80" s="868"/>
      <c r="N80" s="868"/>
      <c r="O80" s="868"/>
      <c r="P80" s="869"/>
      <c r="Q80" s="870"/>
      <c r="R80" s="819"/>
      <c r="S80" s="819"/>
      <c r="T80" s="819"/>
      <c r="U80" s="819"/>
      <c r="V80" s="819"/>
      <c r="W80" s="819"/>
      <c r="X80" s="819"/>
      <c r="Y80" s="819"/>
      <c r="Z80" s="819"/>
      <c r="AA80" s="820"/>
      <c r="AB80" s="821"/>
      <c r="AC80" s="821"/>
      <c r="AD80" s="821"/>
      <c r="AE80" s="818"/>
      <c r="AF80" s="819"/>
      <c r="AG80" s="819"/>
      <c r="AH80" s="819"/>
      <c r="AI80" s="819"/>
      <c r="AJ80" s="819"/>
      <c r="AK80" s="819"/>
      <c r="AL80" s="819"/>
      <c r="AM80" s="819"/>
      <c r="AN80" s="819"/>
      <c r="AO80" s="819"/>
      <c r="AP80" s="819"/>
      <c r="AQ80" s="819"/>
      <c r="AR80" s="819"/>
      <c r="AS80" s="819"/>
      <c r="AT80" s="819"/>
      <c r="AU80" s="819"/>
      <c r="AV80" s="819"/>
      <c r="AW80" s="819"/>
      <c r="AX80" s="819"/>
      <c r="AY80" s="819"/>
      <c r="AZ80" s="875"/>
      <c r="BA80" s="875"/>
      <c r="BB80" s="875"/>
      <c r="BC80" s="875"/>
      <c r="BD80" s="876"/>
      <c r="BE80" s="216"/>
      <c r="BF80" s="216"/>
      <c r="BG80" s="216"/>
      <c r="BH80" s="216"/>
      <c r="BI80" s="216"/>
      <c r="BJ80" s="216"/>
      <c r="BK80" s="216"/>
      <c r="BL80" s="216"/>
      <c r="BM80" s="216"/>
      <c r="BN80" s="216"/>
      <c r="BO80" s="216"/>
      <c r="BP80" s="216"/>
      <c r="BQ80" s="213">
        <v>74</v>
      </c>
      <c r="BR80" s="218"/>
      <c r="BS80" s="854"/>
      <c r="BT80" s="855"/>
      <c r="BU80" s="855"/>
      <c r="BV80" s="855"/>
      <c r="BW80" s="855"/>
      <c r="BX80" s="855"/>
      <c r="BY80" s="855"/>
      <c r="BZ80" s="855"/>
      <c r="CA80" s="855"/>
      <c r="CB80" s="855"/>
      <c r="CC80" s="855"/>
      <c r="CD80" s="855"/>
      <c r="CE80" s="855"/>
      <c r="CF80" s="855"/>
      <c r="CG80" s="856"/>
      <c r="CH80" s="851"/>
      <c r="CI80" s="852"/>
      <c r="CJ80" s="852"/>
      <c r="CK80" s="852"/>
      <c r="CL80" s="853"/>
      <c r="CM80" s="851"/>
      <c r="CN80" s="852"/>
      <c r="CO80" s="852"/>
      <c r="CP80" s="852"/>
      <c r="CQ80" s="853"/>
      <c r="CR80" s="851"/>
      <c r="CS80" s="852"/>
      <c r="CT80" s="852"/>
      <c r="CU80" s="852"/>
      <c r="CV80" s="853"/>
      <c r="CW80" s="851"/>
      <c r="CX80" s="852"/>
      <c r="CY80" s="852"/>
      <c r="CZ80" s="852"/>
      <c r="DA80" s="853"/>
      <c r="DB80" s="851"/>
      <c r="DC80" s="852"/>
      <c r="DD80" s="852"/>
      <c r="DE80" s="852"/>
      <c r="DF80" s="853"/>
      <c r="DG80" s="851"/>
      <c r="DH80" s="852"/>
      <c r="DI80" s="852"/>
      <c r="DJ80" s="852"/>
      <c r="DK80" s="853"/>
      <c r="DL80" s="851"/>
      <c r="DM80" s="852"/>
      <c r="DN80" s="852"/>
      <c r="DO80" s="852"/>
      <c r="DP80" s="853"/>
      <c r="DQ80" s="851"/>
      <c r="DR80" s="852"/>
      <c r="DS80" s="852"/>
      <c r="DT80" s="852"/>
      <c r="DU80" s="853"/>
      <c r="DV80" s="848"/>
      <c r="DW80" s="849"/>
      <c r="DX80" s="849"/>
      <c r="DY80" s="849"/>
      <c r="DZ80" s="850"/>
      <c r="EA80" s="197"/>
    </row>
    <row r="81" spans="1:131" s="198" customFormat="1" ht="26.25" customHeight="1">
      <c r="A81" s="212">
        <v>14</v>
      </c>
      <c r="B81" s="867"/>
      <c r="C81" s="868"/>
      <c r="D81" s="868"/>
      <c r="E81" s="868"/>
      <c r="F81" s="868"/>
      <c r="G81" s="868"/>
      <c r="H81" s="868"/>
      <c r="I81" s="868"/>
      <c r="J81" s="868"/>
      <c r="K81" s="868"/>
      <c r="L81" s="868"/>
      <c r="M81" s="868"/>
      <c r="N81" s="868"/>
      <c r="O81" s="868"/>
      <c r="P81" s="869"/>
      <c r="Q81" s="870"/>
      <c r="R81" s="819"/>
      <c r="S81" s="819"/>
      <c r="T81" s="819"/>
      <c r="U81" s="819"/>
      <c r="V81" s="819"/>
      <c r="W81" s="819"/>
      <c r="X81" s="819"/>
      <c r="Y81" s="819"/>
      <c r="Z81" s="819"/>
      <c r="AA81" s="820"/>
      <c r="AB81" s="821"/>
      <c r="AC81" s="821"/>
      <c r="AD81" s="821"/>
      <c r="AE81" s="818"/>
      <c r="AF81" s="819"/>
      <c r="AG81" s="819"/>
      <c r="AH81" s="819"/>
      <c r="AI81" s="819"/>
      <c r="AJ81" s="819"/>
      <c r="AK81" s="819"/>
      <c r="AL81" s="819"/>
      <c r="AM81" s="819"/>
      <c r="AN81" s="819"/>
      <c r="AO81" s="819"/>
      <c r="AP81" s="819"/>
      <c r="AQ81" s="819"/>
      <c r="AR81" s="819"/>
      <c r="AS81" s="819"/>
      <c r="AT81" s="819"/>
      <c r="AU81" s="819"/>
      <c r="AV81" s="819"/>
      <c r="AW81" s="819"/>
      <c r="AX81" s="819"/>
      <c r="AY81" s="819"/>
      <c r="AZ81" s="875"/>
      <c r="BA81" s="875"/>
      <c r="BB81" s="875"/>
      <c r="BC81" s="875"/>
      <c r="BD81" s="876"/>
      <c r="BE81" s="216"/>
      <c r="BF81" s="216"/>
      <c r="BG81" s="216"/>
      <c r="BH81" s="216"/>
      <c r="BI81" s="216"/>
      <c r="BJ81" s="216"/>
      <c r="BK81" s="216"/>
      <c r="BL81" s="216"/>
      <c r="BM81" s="216"/>
      <c r="BN81" s="216"/>
      <c r="BO81" s="216"/>
      <c r="BP81" s="216"/>
      <c r="BQ81" s="213">
        <v>75</v>
      </c>
      <c r="BR81" s="218"/>
      <c r="BS81" s="854"/>
      <c r="BT81" s="855"/>
      <c r="BU81" s="855"/>
      <c r="BV81" s="855"/>
      <c r="BW81" s="855"/>
      <c r="BX81" s="855"/>
      <c r="BY81" s="855"/>
      <c r="BZ81" s="855"/>
      <c r="CA81" s="855"/>
      <c r="CB81" s="855"/>
      <c r="CC81" s="855"/>
      <c r="CD81" s="855"/>
      <c r="CE81" s="855"/>
      <c r="CF81" s="855"/>
      <c r="CG81" s="856"/>
      <c r="CH81" s="851"/>
      <c r="CI81" s="852"/>
      <c r="CJ81" s="852"/>
      <c r="CK81" s="852"/>
      <c r="CL81" s="853"/>
      <c r="CM81" s="851"/>
      <c r="CN81" s="852"/>
      <c r="CO81" s="852"/>
      <c r="CP81" s="852"/>
      <c r="CQ81" s="853"/>
      <c r="CR81" s="851"/>
      <c r="CS81" s="852"/>
      <c r="CT81" s="852"/>
      <c r="CU81" s="852"/>
      <c r="CV81" s="853"/>
      <c r="CW81" s="851"/>
      <c r="CX81" s="852"/>
      <c r="CY81" s="852"/>
      <c r="CZ81" s="852"/>
      <c r="DA81" s="853"/>
      <c r="DB81" s="851"/>
      <c r="DC81" s="852"/>
      <c r="DD81" s="852"/>
      <c r="DE81" s="852"/>
      <c r="DF81" s="853"/>
      <c r="DG81" s="851"/>
      <c r="DH81" s="852"/>
      <c r="DI81" s="852"/>
      <c r="DJ81" s="852"/>
      <c r="DK81" s="853"/>
      <c r="DL81" s="851"/>
      <c r="DM81" s="852"/>
      <c r="DN81" s="852"/>
      <c r="DO81" s="852"/>
      <c r="DP81" s="853"/>
      <c r="DQ81" s="851"/>
      <c r="DR81" s="852"/>
      <c r="DS81" s="852"/>
      <c r="DT81" s="852"/>
      <c r="DU81" s="853"/>
      <c r="DV81" s="848"/>
      <c r="DW81" s="849"/>
      <c r="DX81" s="849"/>
      <c r="DY81" s="849"/>
      <c r="DZ81" s="850"/>
      <c r="EA81" s="197"/>
    </row>
    <row r="82" spans="1:131" s="198" customFormat="1" ht="26.25" customHeight="1">
      <c r="A82" s="212">
        <v>15</v>
      </c>
      <c r="B82" s="867"/>
      <c r="C82" s="868"/>
      <c r="D82" s="868"/>
      <c r="E82" s="868"/>
      <c r="F82" s="868"/>
      <c r="G82" s="868"/>
      <c r="H82" s="868"/>
      <c r="I82" s="868"/>
      <c r="J82" s="868"/>
      <c r="K82" s="868"/>
      <c r="L82" s="868"/>
      <c r="M82" s="868"/>
      <c r="N82" s="868"/>
      <c r="O82" s="868"/>
      <c r="P82" s="869"/>
      <c r="Q82" s="870"/>
      <c r="R82" s="819"/>
      <c r="S82" s="819"/>
      <c r="T82" s="819"/>
      <c r="U82" s="819"/>
      <c r="V82" s="819"/>
      <c r="W82" s="819"/>
      <c r="X82" s="819"/>
      <c r="Y82" s="819"/>
      <c r="Z82" s="819"/>
      <c r="AA82" s="820"/>
      <c r="AB82" s="821"/>
      <c r="AC82" s="821"/>
      <c r="AD82" s="821"/>
      <c r="AE82" s="818"/>
      <c r="AF82" s="819"/>
      <c r="AG82" s="819"/>
      <c r="AH82" s="819"/>
      <c r="AI82" s="819"/>
      <c r="AJ82" s="819"/>
      <c r="AK82" s="819"/>
      <c r="AL82" s="819"/>
      <c r="AM82" s="819"/>
      <c r="AN82" s="819"/>
      <c r="AO82" s="819"/>
      <c r="AP82" s="819"/>
      <c r="AQ82" s="819"/>
      <c r="AR82" s="819"/>
      <c r="AS82" s="819"/>
      <c r="AT82" s="819"/>
      <c r="AU82" s="819"/>
      <c r="AV82" s="819"/>
      <c r="AW82" s="819"/>
      <c r="AX82" s="819"/>
      <c r="AY82" s="819"/>
      <c r="AZ82" s="875"/>
      <c r="BA82" s="875"/>
      <c r="BB82" s="875"/>
      <c r="BC82" s="875"/>
      <c r="BD82" s="876"/>
      <c r="BE82" s="216"/>
      <c r="BF82" s="216"/>
      <c r="BG82" s="216"/>
      <c r="BH82" s="216"/>
      <c r="BI82" s="216"/>
      <c r="BJ82" s="216"/>
      <c r="BK82" s="216"/>
      <c r="BL82" s="216"/>
      <c r="BM82" s="216"/>
      <c r="BN82" s="216"/>
      <c r="BO82" s="216"/>
      <c r="BP82" s="216"/>
      <c r="BQ82" s="213">
        <v>76</v>
      </c>
      <c r="BR82" s="218"/>
      <c r="BS82" s="854"/>
      <c r="BT82" s="855"/>
      <c r="BU82" s="855"/>
      <c r="BV82" s="855"/>
      <c r="BW82" s="855"/>
      <c r="BX82" s="855"/>
      <c r="BY82" s="855"/>
      <c r="BZ82" s="855"/>
      <c r="CA82" s="855"/>
      <c r="CB82" s="855"/>
      <c r="CC82" s="855"/>
      <c r="CD82" s="855"/>
      <c r="CE82" s="855"/>
      <c r="CF82" s="855"/>
      <c r="CG82" s="856"/>
      <c r="CH82" s="851"/>
      <c r="CI82" s="852"/>
      <c r="CJ82" s="852"/>
      <c r="CK82" s="852"/>
      <c r="CL82" s="853"/>
      <c r="CM82" s="851"/>
      <c r="CN82" s="852"/>
      <c r="CO82" s="852"/>
      <c r="CP82" s="852"/>
      <c r="CQ82" s="853"/>
      <c r="CR82" s="851"/>
      <c r="CS82" s="852"/>
      <c r="CT82" s="852"/>
      <c r="CU82" s="852"/>
      <c r="CV82" s="853"/>
      <c r="CW82" s="851"/>
      <c r="CX82" s="852"/>
      <c r="CY82" s="852"/>
      <c r="CZ82" s="852"/>
      <c r="DA82" s="853"/>
      <c r="DB82" s="851"/>
      <c r="DC82" s="852"/>
      <c r="DD82" s="852"/>
      <c r="DE82" s="852"/>
      <c r="DF82" s="853"/>
      <c r="DG82" s="851"/>
      <c r="DH82" s="852"/>
      <c r="DI82" s="852"/>
      <c r="DJ82" s="852"/>
      <c r="DK82" s="853"/>
      <c r="DL82" s="851"/>
      <c r="DM82" s="852"/>
      <c r="DN82" s="852"/>
      <c r="DO82" s="852"/>
      <c r="DP82" s="853"/>
      <c r="DQ82" s="851"/>
      <c r="DR82" s="852"/>
      <c r="DS82" s="852"/>
      <c r="DT82" s="852"/>
      <c r="DU82" s="853"/>
      <c r="DV82" s="848"/>
      <c r="DW82" s="849"/>
      <c r="DX82" s="849"/>
      <c r="DY82" s="849"/>
      <c r="DZ82" s="850"/>
      <c r="EA82" s="197"/>
    </row>
    <row r="83" spans="1:131" s="198" customFormat="1" ht="26.25" customHeight="1">
      <c r="A83" s="212">
        <v>16</v>
      </c>
      <c r="B83" s="867"/>
      <c r="C83" s="868"/>
      <c r="D83" s="868"/>
      <c r="E83" s="868"/>
      <c r="F83" s="868"/>
      <c r="G83" s="868"/>
      <c r="H83" s="868"/>
      <c r="I83" s="868"/>
      <c r="J83" s="868"/>
      <c r="K83" s="868"/>
      <c r="L83" s="868"/>
      <c r="M83" s="868"/>
      <c r="N83" s="868"/>
      <c r="O83" s="868"/>
      <c r="P83" s="869"/>
      <c r="Q83" s="870"/>
      <c r="R83" s="819"/>
      <c r="S83" s="819"/>
      <c r="T83" s="819"/>
      <c r="U83" s="819"/>
      <c r="V83" s="819"/>
      <c r="W83" s="819"/>
      <c r="X83" s="819"/>
      <c r="Y83" s="819"/>
      <c r="Z83" s="819"/>
      <c r="AA83" s="820"/>
      <c r="AB83" s="821"/>
      <c r="AC83" s="821"/>
      <c r="AD83" s="821"/>
      <c r="AE83" s="818"/>
      <c r="AF83" s="819"/>
      <c r="AG83" s="819"/>
      <c r="AH83" s="819"/>
      <c r="AI83" s="819"/>
      <c r="AJ83" s="819"/>
      <c r="AK83" s="819"/>
      <c r="AL83" s="819"/>
      <c r="AM83" s="819"/>
      <c r="AN83" s="819"/>
      <c r="AO83" s="819"/>
      <c r="AP83" s="819"/>
      <c r="AQ83" s="819"/>
      <c r="AR83" s="819"/>
      <c r="AS83" s="819"/>
      <c r="AT83" s="819"/>
      <c r="AU83" s="819"/>
      <c r="AV83" s="819"/>
      <c r="AW83" s="819"/>
      <c r="AX83" s="819"/>
      <c r="AY83" s="819"/>
      <c r="AZ83" s="875"/>
      <c r="BA83" s="875"/>
      <c r="BB83" s="875"/>
      <c r="BC83" s="875"/>
      <c r="BD83" s="876"/>
      <c r="BE83" s="216"/>
      <c r="BF83" s="216"/>
      <c r="BG83" s="216"/>
      <c r="BH83" s="216"/>
      <c r="BI83" s="216"/>
      <c r="BJ83" s="216"/>
      <c r="BK83" s="216"/>
      <c r="BL83" s="216"/>
      <c r="BM83" s="216"/>
      <c r="BN83" s="216"/>
      <c r="BO83" s="216"/>
      <c r="BP83" s="216"/>
      <c r="BQ83" s="213">
        <v>77</v>
      </c>
      <c r="BR83" s="218"/>
      <c r="BS83" s="854"/>
      <c r="BT83" s="855"/>
      <c r="BU83" s="855"/>
      <c r="BV83" s="855"/>
      <c r="BW83" s="855"/>
      <c r="BX83" s="855"/>
      <c r="BY83" s="855"/>
      <c r="BZ83" s="855"/>
      <c r="CA83" s="855"/>
      <c r="CB83" s="855"/>
      <c r="CC83" s="855"/>
      <c r="CD83" s="855"/>
      <c r="CE83" s="855"/>
      <c r="CF83" s="855"/>
      <c r="CG83" s="856"/>
      <c r="CH83" s="851"/>
      <c r="CI83" s="852"/>
      <c r="CJ83" s="852"/>
      <c r="CK83" s="852"/>
      <c r="CL83" s="853"/>
      <c r="CM83" s="851"/>
      <c r="CN83" s="852"/>
      <c r="CO83" s="852"/>
      <c r="CP83" s="852"/>
      <c r="CQ83" s="853"/>
      <c r="CR83" s="851"/>
      <c r="CS83" s="852"/>
      <c r="CT83" s="852"/>
      <c r="CU83" s="852"/>
      <c r="CV83" s="853"/>
      <c r="CW83" s="851"/>
      <c r="CX83" s="852"/>
      <c r="CY83" s="852"/>
      <c r="CZ83" s="852"/>
      <c r="DA83" s="853"/>
      <c r="DB83" s="851"/>
      <c r="DC83" s="852"/>
      <c r="DD83" s="852"/>
      <c r="DE83" s="852"/>
      <c r="DF83" s="853"/>
      <c r="DG83" s="851"/>
      <c r="DH83" s="852"/>
      <c r="DI83" s="852"/>
      <c r="DJ83" s="852"/>
      <c r="DK83" s="853"/>
      <c r="DL83" s="851"/>
      <c r="DM83" s="852"/>
      <c r="DN83" s="852"/>
      <c r="DO83" s="852"/>
      <c r="DP83" s="853"/>
      <c r="DQ83" s="851"/>
      <c r="DR83" s="852"/>
      <c r="DS83" s="852"/>
      <c r="DT83" s="852"/>
      <c r="DU83" s="853"/>
      <c r="DV83" s="848"/>
      <c r="DW83" s="849"/>
      <c r="DX83" s="849"/>
      <c r="DY83" s="849"/>
      <c r="DZ83" s="850"/>
      <c r="EA83" s="197"/>
    </row>
    <row r="84" spans="1:131" s="198" customFormat="1" ht="26.25" customHeight="1">
      <c r="A84" s="212">
        <v>17</v>
      </c>
      <c r="B84" s="867"/>
      <c r="C84" s="868"/>
      <c r="D84" s="868"/>
      <c r="E84" s="868"/>
      <c r="F84" s="868"/>
      <c r="G84" s="868"/>
      <c r="H84" s="868"/>
      <c r="I84" s="868"/>
      <c r="J84" s="868"/>
      <c r="K84" s="868"/>
      <c r="L84" s="868"/>
      <c r="M84" s="868"/>
      <c r="N84" s="868"/>
      <c r="O84" s="868"/>
      <c r="P84" s="869"/>
      <c r="Q84" s="870"/>
      <c r="R84" s="819"/>
      <c r="S84" s="819"/>
      <c r="T84" s="819"/>
      <c r="U84" s="819"/>
      <c r="V84" s="819"/>
      <c r="W84" s="819"/>
      <c r="X84" s="819"/>
      <c r="Y84" s="819"/>
      <c r="Z84" s="819"/>
      <c r="AA84" s="820"/>
      <c r="AB84" s="821"/>
      <c r="AC84" s="821"/>
      <c r="AD84" s="821"/>
      <c r="AE84" s="818"/>
      <c r="AF84" s="819"/>
      <c r="AG84" s="819"/>
      <c r="AH84" s="819"/>
      <c r="AI84" s="819"/>
      <c r="AJ84" s="819"/>
      <c r="AK84" s="819"/>
      <c r="AL84" s="819"/>
      <c r="AM84" s="819"/>
      <c r="AN84" s="819"/>
      <c r="AO84" s="819"/>
      <c r="AP84" s="819"/>
      <c r="AQ84" s="819"/>
      <c r="AR84" s="819"/>
      <c r="AS84" s="819"/>
      <c r="AT84" s="819"/>
      <c r="AU84" s="819"/>
      <c r="AV84" s="819"/>
      <c r="AW84" s="819"/>
      <c r="AX84" s="819"/>
      <c r="AY84" s="819"/>
      <c r="AZ84" s="875"/>
      <c r="BA84" s="875"/>
      <c r="BB84" s="875"/>
      <c r="BC84" s="875"/>
      <c r="BD84" s="876"/>
      <c r="BE84" s="216"/>
      <c r="BF84" s="216"/>
      <c r="BG84" s="216"/>
      <c r="BH84" s="216"/>
      <c r="BI84" s="216"/>
      <c r="BJ84" s="216"/>
      <c r="BK84" s="216"/>
      <c r="BL84" s="216"/>
      <c r="BM84" s="216"/>
      <c r="BN84" s="216"/>
      <c r="BO84" s="216"/>
      <c r="BP84" s="216"/>
      <c r="BQ84" s="213">
        <v>78</v>
      </c>
      <c r="BR84" s="218"/>
      <c r="BS84" s="854"/>
      <c r="BT84" s="855"/>
      <c r="BU84" s="855"/>
      <c r="BV84" s="855"/>
      <c r="BW84" s="855"/>
      <c r="BX84" s="855"/>
      <c r="BY84" s="855"/>
      <c r="BZ84" s="855"/>
      <c r="CA84" s="855"/>
      <c r="CB84" s="855"/>
      <c r="CC84" s="855"/>
      <c r="CD84" s="855"/>
      <c r="CE84" s="855"/>
      <c r="CF84" s="855"/>
      <c r="CG84" s="856"/>
      <c r="CH84" s="851"/>
      <c r="CI84" s="852"/>
      <c r="CJ84" s="852"/>
      <c r="CK84" s="852"/>
      <c r="CL84" s="853"/>
      <c r="CM84" s="851"/>
      <c r="CN84" s="852"/>
      <c r="CO84" s="852"/>
      <c r="CP84" s="852"/>
      <c r="CQ84" s="853"/>
      <c r="CR84" s="851"/>
      <c r="CS84" s="852"/>
      <c r="CT84" s="852"/>
      <c r="CU84" s="852"/>
      <c r="CV84" s="853"/>
      <c r="CW84" s="851"/>
      <c r="CX84" s="852"/>
      <c r="CY84" s="852"/>
      <c r="CZ84" s="852"/>
      <c r="DA84" s="853"/>
      <c r="DB84" s="851"/>
      <c r="DC84" s="852"/>
      <c r="DD84" s="852"/>
      <c r="DE84" s="852"/>
      <c r="DF84" s="853"/>
      <c r="DG84" s="851"/>
      <c r="DH84" s="852"/>
      <c r="DI84" s="852"/>
      <c r="DJ84" s="852"/>
      <c r="DK84" s="853"/>
      <c r="DL84" s="851"/>
      <c r="DM84" s="852"/>
      <c r="DN84" s="852"/>
      <c r="DO84" s="852"/>
      <c r="DP84" s="853"/>
      <c r="DQ84" s="851"/>
      <c r="DR84" s="852"/>
      <c r="DS84" s="852"/>
      <c r="DT84" s="852"/>
      <c r="DU84" s="853"/>
      <c r="DV84" s="848"/>
      <c r="DW84" s="849"/>
      <c r="DX84" s="849"/>
      <c r="DY84" s="849"/>
      <c r="DZ84" s="850"/>
      <c r="EA84" s="197"/>
    </row>
    <row r="85" spans="1:131" s="198" customFormat="1" ht="26.25" customHeight="1">
      <c r="A85" s="212">
        <v>18</v>
      </c>
      <c r="B85" s="867"/>
      <c r="C85" s="868"/>
      <c r="D85" s="868"/>
      <c r="E85" s="868"/>
      <c r="F85" s="868"/>
      <c r="G85" s="868"/>
      <c r="H85" s="868"/>
      <c r="I85" s="868"/>
      <c r="J85" s="868"/>
      <c r="K85" s="868"/>
      <c r="L85" s="868"/>
      <c r="M85" s="868"/>
      <c r="N85" s="868"/>
      <c r="O85" s="868"/>
      <c r="P85" s="869"/>
      <c r="Q85" s="870"/>
      <c r="R85" s="819"/>
      <c r="S85" s="819"/>
      <c r="T85" s="819"/>
      <c r="U85" s="819"/>
      <c r="V85" s="819"/>
      <c r="W85" s="819"/>
      <c r="X85" s="819"/>
      <c r="Y85" s="819"/>
      <c r="Z85" s="819"/>
      <c r="AA85" s="820"/>
      <c r="AB85" s="821"/>
      <c r="AC85" s="821"/>
      <c r="AD85" s="821"/>
      <c r="AE85" s="818"/>
      <c r="AF85" s="819"/>
      <c r="AG85" s="819"/>
      <c r="AH85" s="819"/>
      <c r="AI85" s="819"/>
      <c r="AJ85" s="819"/>
      <c r="AK85" s="819"/>
      <c r="AL85" s="819"/>
      <c r="AM85" s="819"/>
      <c r="AN85" s="819"/>
      <c r="AO85" s="819"/>
      <c r="AP85" s="819"/>
      <c r="AQ85" s="819"/>
      <c r="AR85" s="819"/>
      <c r="AS85" s="819"/>
      <c r="AT85" s="819"/>
      <c r="AU85" s="819"/>
      <c r="AV85" s="819"/>
      <c r="AW85" s="819"/>
      <c r="AX85" s="819"/>
      <c r="AY85" s="819"/>
      <c r="AZ85" s="875"/>
      <c r="BA85" s="875"/>
      <c r="BB85" s="875"/>
      <c r="BC85" s="875"/>
      <c r="BD85" s="876"/>
      <c r="BE85" s="216"/>
      <c r="BF85" s="216"/>
      <c r="BG85" s="216"/>
      <c r="BH85" s="216"/>
      <c r="BI85" s="216"/>
      <c r="BJ85" s="216"/>
      <c r="BK85" s="216"/>
      <c r="BL85" s="216"/>
      <c r="BM85" s="216"/>
      <c r="BN85" s="216"/>
      <c r="BO85" s="216"/>
      <c r="BP85" s="216"/>
      <c r="BQ85" s="213">
        <v>79</v>
      </c>
      <c r="BR85" s="218"/>
      <c r="BS85" s="854"/>
      <c r="BT85" s="855"/>
      <c r="BU85" s="855"/>
      <c r="BV85" s="855"/>
      <c r="BW85" s="855"/>
      <c r="BX85" s="855"/>
      <c r="BY85" s="855"/>
      <c r="BZ85" s="855"/>
      <c r="CA85" s="855"/>
      <c r="CB85" s="855"/>
      <c r="CC85" s="855"/>
      <c r="CD85" s="855"/>
      <c r="CE85" s="855"/>
      <c r="CF85" s="855"/>
      <c r="CG85" s="856"/>
      <c r="CH85" s="851"/>
      <c r="CI85" s="852"/>
      <c r="CJ85" s="852"/>
      <c r="CK85" s="852"/>
      <c r="CL85" s="853"/>
      <c r="CM85" s="851"/>
      <c r="CN85" s="852"/>
      <c r="CO85" s="852"/>
      <c r="CP85" s="852"/>
      <c r="CQ85" s="853"/>
      <c r="CR85" s="851"/>
      <c r="CS85" s="852"/>
      <c r="CT85" s="852"/>
      <c r="CU85" s="852"/>
      <c r="CV85" s="853"/>
      <c r="CW85" s="851"/>
      <c r="CX85" s="852"/>
      <c r="CY85" s="852"/>
      <c r="CZ85" s="852"/>
      <c r="DA85" s="853"/>
      <c r="DB85" s="851"/>
      <c r="DC85" s="852"/>
      <c r="DD85" s="852"/>
      <c r="DE85" s="852"/>
      <c r="DF85" s="853"/>
      <c r="DG85" s="851"/>
      <c r="DH85" s="852"/>
      <c r="DI85" s="852"/>
      <c r="DJ85" s="852"/>
      <c r="DK85" s="853"/>
      <c r="DL85" s="851"/>
      <c r="DM85" s="852"/>
      <c r="DN85" s="852"/>
      <c r="DO85" s="852"/>
      <c r="DP85" s="853"/>
      <c r="DQ85" s="851"/>
      <c r="DR85" s="852"/>
      <c r="DS85" s="852"/>
      <c r="DT85" s="852"/>
      <c r="DU85" s="853"/>
      <c r="DV85" s="848"/>
      <c r="DW85" s="849"/>
      <c r="DX85" s="849"/>
      <c r="DY85" s="849"/>
      <c r="DZ85" s="850"/>
      <c r="EA85" s="197"/>
    </row>
    <row r="86" spans="1:131" s="198" customFormat="1" ht="26.25" customHeight="1">
      <c r="A86" s="212">
        <v>19</v>
      </c>
      <c r="B86" s="867"/>
      <c r="C86" s="868"/>
      <c r="D86" s="868"/>
      <c r="E86" s="868"/>
      <c r="F86" s="868"/>
      <c r="G86" s="868"/>
      <c r="H86" s="868"/>
      <c r="I86" s="868"/>
      <c r="J86" s="868"/>
      <c r="K86" s="868"/>
      <c r="L86" s="868"/>
      <c r="M86" s="868"/>
      <c r="N86" s="868"/>
      <c r="O86" s="868"/>
      <c r="P86" s="869"/>
      <c r="Q86" s="870"/>
      <c r="R86" s="819"/>
      <c r="S86" s="819"/>
      <c r="T86" s="819"/>
      <c r="U86" s="819"/>
      <c r="V86" s="819"/>
      <c r="W86" s="819"/>
      <c r="X86" s="819"/>
      <c r="Y86" s="819"/>
      <c r="Z86" s="819"/>
      <c r="AA86" s="820"/>
      <c r="AB86" s="821"/>
      <c r="AC86" s="821"/>
      <c r="AD86" s="821"/>
      <c r="AE86" s="818"/>
      <c r="AF86" s="819"/>
      <c r="AG86" s="819"/>
      <c r="AH86" s="819"/>
      <c r="AI86" s="819"/>
      <c r="AJ86" s="819"/>
      <c r="AK86" s="819"/>
      <c r="AL86" s="819"/>
      <c r="AM86" s="819"/>
      <c r="AN86" s="819"/>
      <c r="AO86" s="819"/>
      <c r="AP86" s="819"/>
      <c r="AQ86" s="819"/>
      <c r="AR86" s="819"/>
      <c r="AS86" s="819"/>
      <c r="AT86" s="819"/>
      <c r="AU86" s="819"/>
      <c r="AV86" s="819"/>
      <c r="AW86" s="819"/>
      <c r="AX86" s="819"/>
      <c r="AY86" s="819"/>
      <c r="AZ86" s="875"/>
      <c r="BA86" s="875"/>
      <c r="BB86" s="875"/>
      <c r="BC86" s="875"/>
      <c r="BD86" s="876"/>
      <c r="BE86" s="216"/>
      <c r="BF86" s="216"/>
      <c r="BG86" s="216"/>
      <c r="BH86" s="216"/>
      <c r="BI86" s="216"/>
      <c r="BJ86" s="216"/>
      <c r="BK86" s="216"/>
      <c r="BL86" s="216"/>
      <c r="BM86" s="216"/>
      <c r="BN86" s="216"/>
      <c r="BO86" s="216"/>
      <c r="BP86" s="216"/>
      <c r="BQ86" s="213">
        <v>80</v>
      </c>
      <c r="BR86" s="218"/>
      <c r="BS86" s="854"/>
      <c r="BT86" s="855"/>
      <c r="BU86" s="855"/>
      <c r="BV86" s="855"/>
      <c r="BW86" s="855"/>
      <c r="BX86" s="855"/>
      <c r="BY86" s="855"/>
      <c r="BZ86" s="855"/>
      <c r="CA86" s="855"/>
      <c r="CB86" s="855"/>
      <c r="CC86" s="855"/>
      <c r="CD86" s="855"/>
      <c r="CE86" s="855"/>
      <c r="CF86" s="855"/>
      <c r="CG86" s="856"/>
      <c r="CH86" s="851"/>
      <c r="CI86" s="852"/>
      <c r="CJ86" s="852"/>
      <c r="CK86" s="852"/>
      <c r="CL86" s="853"/>
      <c r="CM86" s="851"/>
      <c r="CN86" s="852"/>
      <c r="CO86" s="852"/>
      <c r="CP86" s="852"/>
      <c r="CQ86" s="853"/>
      <c r="CR86" s="851"/>
      <c r="CS86" s="852"/>
      <c r="CT86" s="852"/>
      <c r="CU86" s="852"/>
      <c r="CV86" s="853"/>
      <c r="CW86" s="851"/>
      <c r="CX86" s="852"/>
      <c r="CY86" s="852"/>
      <c r="CZ86" s="852"/>
      <c r="DA86" s="853"/>
      <c r="DB86" s="851"/>
      <c r="DC86" s="852"/>
      <c r="DD86" s="852"/>
      <c r="DE86" s="852"/>
      <c r="DF86" s="853"/>
      <c r="DG86" s="851"/>
      <c r="DH86" s="852"/>
      <c r="DI86" s="852"/>
      <c r="DJ86" s="852"/>
      <c r="DK86" s="853"/>
      <c r="DL86" s="851"/>
      <c r="DM86" s="852"/>
      <c r="DN86" s="852"/>
      <c r="DO86" s="852"/>
      <c r="DP86" s="853"/>
      <c r="DQ86" s="851"/>
      <c r="DR86" s="852"/>
      <c r="DS86" s="852"/>
      <c r="DT86" s="852"/>
      <c r="DU86" s="853"/>
      <c r="DV86" s="848"/>
      <c r="DW86" s="849"/>
      <c r="DX86" s="849"/>
      <c r="DY86" s="849"/>
      <c r="DZ86" s="850"/>
      <c r="EA86" s="197"/>
    </row>
    <row r="87" spans="1:131" s="198" customFormat="1" ht="26.25" customHeight="1">
      <c r="A87" s="220">
        <v>20</v>
      </c>
      <c r="B87" s="877"/>
      <c r="C87" s="878"/>
      <c r="D87" s="878"/>
      <c r="E87" s="878"/>
      <c r="F87" s="878"/>
      <c r="G87" s="878"/>
      <c r="H87" s="878"/>
      <c r="I87" s="878"/>
      <c r="J87" s="878"/>
      <c r="K87" s="878"/>
      <c r="L87" s="878"/>
      <c r="M87" s="878"/>
      <c r="N87" s="878"/>
      <c r="O87" s="878"/>
      <c r="P87" s="879"/>
      <c r="Q87" s="880"/>
      <c r="R87" s="881"/>
      <c r="S87" s="881"/>
      <c r="T87" s="881"/>
      <c r="U87" s="881"/>
      <c r="V87" s="881"/>
      <c r="W87" s="881"/>
      <c r="X87" s="881"/>
      <c r="Y87" s="881"/>
      <c r="Z87" s="881"/>
      <c r="AA87" s="882"/>
      <c r="AB87" s="883"/>
      <c r="AC87" s="883"/>
      <c r="AD87" s="883"/>
      <c r="AE87" s="884"/>
      <c r="AF87" s="881"/>
      <c r="AG87" s="881"/>
      <c r="AH87" s="881"/>
      <c r="AI87" s="881"/>
      <c r="AJ87" s="881"/>
      <c r="AK87" s="881"/>
      <c r="AL87" s="881"/>
      <c r="AM87" s="881"/>
      <c r="AN87" s="881"/>
      <c r="AO87" s="881"/>
      <c r="AP87" s="881"/>
      <c r="AQ87" s="881"/>
      <c r="AR87" s="881"/>
      <c r="AS87" s="881"/>
      <c r="AT87" s="881"/>
      <c r="AU87" s="881"/>
      <c r="AV87" s="881"/>
      <c r="AW87" s="881"/>
      <c r="AX87" s="881"/>
      <c r="AY87" s="881"/>
      <c r="AZ87" s="885"/>
      <c r="BA87" s="885"/>
      <c r="BB87" s="885"/>
      <c r="BC87" s="885"/>
      <c r="BD87" s="886"/>
      <c r="BE87" s="216"/>
      <c r="BF87" s="216"/>
      <c r="BG87" s="216"/>
      <c r="BH87" s="216"/>
      <c r="BI87" s="216"/>
      <c r="BJ87" s="216"/>
      <c r="BK87" s="216"/>
      <c r="BL87" s="216"/>
      <c r="BM87" s="216"/>
      <c r="BN87" s="216"/>
      <c r="BO87" s="216"/>
      <c r="BP87" s="216"/>
      <c r="BQ87" s="213">
        <v>81</v>
      </c>
      <c r="BR87" s="218"/>
      <c r="BS87" s="854"/>
      <c r="BT87" s="855"/>
      <c r="BU87" s="855"/>
      <c r="BV87" s="855"/>
      <c r="BW87" s="855"/>
      <c r="BX87" s="855"/>
      <c r="BY87" s="855"/>
      <c r="BZ87" s="855"/>
      <c r="CA87" s="855"/>
      <c r="CB87" s="855"/>
      <c r="CC87" s="855"/>
      <c r="CD87" s="855"/>
      <c r="CE87" s="855"/>
      <c r="CF87" s="855"/>
      <c r="CG87" s="856"/>
      <c r="CH87" s="851"/>
      <c r="CI87" s="852"/>
      <c r="CJ87" s="852"/>
      <c r="CK87" s="852"/>
      <c r="CL87" s="853"/>
      <c r="CM87" s="851"/>
      <c r="CN87" s="852"/>
      <c r="CO87" s="852"/>
      <c r="CP87" s="852"/>
      <c r="CQ87" s="853"/>
      <c r="CR87" s="851"/>
      <c r="CS87" s="852"/>
      <c r="CT87" s="852"/>
      <c r="CU87" s="852"/>
      <c r="CV87" s="853"/>
      <c r="CW87" s="851"/>
      <c r="CX87" s="852"/>
      <c r="CY87" s="852"/>
      <c r="CZ87" s="852"/>
      <c r="DA87" s="853"/>
      <c r="DB87" s="851"/>
      <c r="DC87" s="852"/>
      <c r="DD87" s="852"/>
      <c r="DE87" s="852"/>
      <c r="DF87" s="853"/>
      <c r="DG87" s="851"/>
      <c r="DH87" s="852"/>
      <c r="DI87" s="852"/>
      <c r="DJ87" s="852"/>
      <c r="DK87" s="853"/>
      <c r="DL87" s="851"/>
      <c r="DM87" s="852"/>
      <c r="DN87" s="852"/>
      <c r="DO87" s="852"/>
      <c r="DP87" s="853"/>
      <c r="DQ87" s="851"/>
      <c r="DR87" s="852"/>
      <c r="DS87" s="852"/>
      <c r="DT87" s="852"/>
      <c r="DU87" s="853"/>
      <c r="DV87" s="848"/>
      <c r="DW87" s="849"/>
      <c r="DX87" s="849"/>
      <c r="DY87" s="849"/>
      <c r="DZ87" s="850"/>
      <c r="EA87" s="197"/>
    </row>
    <row r="88" spans="1:131" s="198" customFormat="1" ht="26.25" customHeight="1" thickBot="1">
      <c r="A88" s="215" t="s">
        <v>368</v>
      </c>
      <c r="B88" s="778" t="s">
        <v>392</v>
      </c>
      <c r="C88" s="779"/>
      <c r="D88" s="779"/>
      <c r="E88" s="779"/>
      <c r="F88" s="779"/>
      <c r="G88" s="779"/>
      <c r="H88" s="779"/>
      <c r="I88" s="779"/>
      <c r="J88" s="779"/>
      <c r="K88" s="779"/>
      <c r="L88" s="779"/>
      <c r="M88" s="779"/>
      <c r="N88" s="779"/>
      <c r="O88" s="779"/>
      <c r="P88" s="780"/>
      <c r="Q88" s="828"/>
      <c r="R88" s="829"/>
      <c r="S88" s="829"/>
      <c r="T88" s="829"/>
      <c r="U88" s="829"/>
      <c r="V88" s="829"/>
      <c r="W88" s="829"/>
      <c r="X88" s="829"/>
      <c r="Y88" s="829"/>
      <c r="Z88" s="829"/>
      <c r="AA88" s="830"/>
      <c r="AB88" s="889"/>
      <c r="AC88" s="889"/>
      <c r="AD88" s="889"/>
      <c r="AE88" s="834"/>
      <c r="AF88" s="832">
        <f>SUM(AF68:AJ78)</f>
        <v>34054</v>
      </c>
      <c r="AG88" s="832"/>
      <c r="AH88" s="832"/>
      <c r="AI88" s="832"/>
      <c r="AJ88" s="832"/>
      <c r="AK88" s="829"/>
      <c r="AL88" s="829"/>
      <c r="AM88" s="829"/>
      <c r="AN88" s="829"/>
      <c r="AO88" s="829"/>
      <c r="AP88" s="832">
        <f>SUM(AP68:AT78)</f>
        <v>7180</v>
      </c>
      <c r="AQ88" s="832"/>
      <c r="AR88" s="832"/>
      <c r="AS88" s="832"/>
      <c r="AT88" s="832"/>
      <c r="AU88" s="832">
        <f>SUM(AU68:AY78)</f>
        <v>729</v>
      </c>
      <c r="AV88" s="832"/>
      <c r="AW88" s="832"/>
      <c r="AX88" s="832"/>
      <c r="AY88" s="832"/>
      <c r="AZ88" s="887"/>
      <c r="BA88" s="887"/>
      <c r="BB88" s="887"/>
      <c r="BC88" s="887"/>
      <c r="BD88" s="888"/>
      <c r="BE88" s="216"/>
      <c r="BF88" s="216"/>
      <c r="BG88" s="216"/>
      <c r="BH88" s="216"/>
      <c r="BI88" s="216"/>
      <c r="BJ88" s="216"/>
      <c r="BK88" s="216"/>
      <c r="BL88" s="216"/>
      <c r="BM88" s="216"/>
      <c r="BN88" s="216"/>
      <c r="BO88" s="216"/>
      <c r="BP88" s="216"/>
      <c r="BQ88" s="213">
        <v>82</v>
      </c>
      <c r="BR88" s="218"/>
      <c r="BS88" s="854"/>
      <c r="BT88" s="855"/>
      <c r="BU88" s="855"/>
      <c r="BV88" s="855"/>
      <c r="BW88" s="855"/>
      <c r="BX88" s="855"/>
      <c r="BY88" s="855"/>
      <c r="BZ88" s="855"/>
      <c r="CA88" s="855"/>
      <c r="CB88" s="855"/>
      <c r="CC88" s="855"/>
      <c r="CD88" s="855"/>
      <c r="CE88" s="855"/>
      <c r="CF88" s="855"/>
      <c r="CG88" s="856"/>
      <c r="CH88" s="851"/>
      <c r="CI88" s="852"/>
      <c r="CJ88" s="852"/>
      <c r="CK88" s="852"/>
      <c r="CL88" s="853"/>
      <c r="CM88" s="851"/>
      <c r="CN88" s="852"/>
      <c r="CO88" s="852"/>
      <c r="CP88" s="852"/>
      <c r="CQ88" s="853"/>
      <c r="CR88" s="851"/>
      <c r="CS88" s="852"/>
      <c r="CT88" s="852"/>
      <c r="CU88" s="852"/>
      <c r="CV88" s="853"/>
      <c r="CW88" s="851"/>
      <c r="CX88" s="852"/>
      <c r="CY88" s="852"/>
      <c r="CZ88" s="852"/>
      <c r="DA88" s="853"/>
      <c r="DB88" s="851"/>
      <c r="DC88" s="852"/>
      <c r="DD88" s="852"/>
      <c r="DE88" s="852"/>
      <c r="DF88" s="853"/>
      <c r="DG88" s="851"/>
      <c r="DH88" s="852"/>
      <c r="DI88" s="852"/>
      <c r="DJ88" s="852"/>
      <c r="DK88" s="853"/>
      <c r="DL88" s="851"/>
      <c r="DM88" s="852"/>
      <c r="DN88" s="852"/>
      <c r="DO88" s="852"/>
      <c r="DP88" s="853"/>
      <c r="DQ88" s="851"/>
      <c r="DR88" s="852"/>
      <c r="DS88" s="852"/>
      <c r="DT88" s="852"/>
      <c r="DU88" s="853"/>
      <c r="DV88" s="848"/>
      <c r="DW88" s="849"/>
      <c r="DX88" s="849"/>
      <c r="DY88" s="849"/>
      <c r="DZ88" s="850"/>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4"/>
      <c r="BT89" s="855"/>
      <c r="BU89" s="855"/>
      <c r="BV89" s="855"/>
      <c r="BW89" s="855"/>
      <c r="BX89" s="855"/>
      <c r="BY89" s="855"/>
      <c r="BZ89" s="855"/>
      <c r="CA89" s="855"/>
      <c r="CB89" s="855"/>
      <c r="CC89" s="855"/>
      <c r="CD89" s="855"/>
      <c r="CE89" s="855"/>
      <c r="CF89" s="855"/>
      <c r="CG89" s="856"/>
      <c r="CH89" s="851"/>
      <c r="CI89" s="852"/>
      <c r="CJ89" s="852"/>
      <c r="CK89" s="852"/>
      <c r="CL89" s="853"/>
      <c r="CM89" s="851"/>
      <c r="CN89" s="852"/>
      <c r="CO89" s="852"/>
      <c r="CP89" s="852"/>
      <c r="CQ89" s="853"/>
      <c r="CR89" s="851"/>
      <c r="CS89" s="852"/>
      <c r="CT89" s="852"/>
      <c r="CU89" s="852"/>
      <c r="CV89" s="853"/>
      <c r="CW89" s="851"/>
      <c r="CX89" s="852"/>
      <c r="CY89" s="852"/>
      <c r="CZ89" s="852"/>
      <c r="DA89" s="853"/>
      <c r="DB89" s="851"/>
      <c r="DC89" s="852"/>
      <c r="DD89" s="852"/>
      <c r="DE89" s="852"/>
      <c r="DF89" s="853"/>
      <c r="DG89" s="851"/>
      <c r="DH89" s="852"/>
      <c r="DI89" s="852"/>
      <c r="DJ89" s="852"/>
      <c r="DK89" s="853"/>
      <c r="DL89" s="851"/>
      <c r="DM89" s="852"/>
      <c r="DN89" s="852"/>
      <c r="DO89" s="852"/>
      <c r="DP89" s="853"/>
      <c r="DQ89" s="851"/>
      <c r="DR89" s="852"/>
      <c r="DS89" s="852"/>
      <c r="DT89" s="852"/>
      <c r="DU89" s="853"/>
      <c r="DV89" s="848"/>
      <c r="DW89" s="849"/>
      <c r="DX89" s="849"/>
      <c r="DY89" s="849"/>
      <c r="DZ89" s="850"/>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4"/>
      <c r="BT90" s="855"/>
      <c r="BU90" s="855"/>
      <c r="BV90" s="855"/>
      <c r="BW90" s="855"/>
      <c r="BX90" s="855"/>
      <c r="BY90" s="855"/>
      <c r="BZ90" s="855"/>
      <c r="CA90" s="855"/>
      <c r="CB90" s="855"/>
      <c r="CC90" s="855"/>
      <c r="CD90" s="855"/>
      <c r="CE90" s="855"/>
      <c r="CF90" s="855"/>
      <c r="CG90" s="856"/>
      <c r="CH90" s="851"/>
      <c r="CI90" s="852"/>
      <c r="CJ90" s="852"/>
      <c r="CK90" s="852"/>
      <c r="CL90" s="853"/>
      <c r="CM90" s="851"/>
      <c r="CN90" s="852"/>
      <c r="CO90" s="852"/>
      <c r="CP90" s="852"/>
      <c r="CQ90" s="853"/>
      <c r="CR90" s="851"/>
      <c r="CS90" s="852"/>
      <c r="CT90" s="852"/>
      <c r="CU90" s="852"/>
      <c r="CV90" s="853"/>
      <c r="CW90" s="851"/>
      <c r="CX90" s="852"/>
      <c r="CY90" s="852"/>
      <c r="CZ90" s="852"/>
      <c r="DA90" s="853"/>
      <c r="DB90" s="851"/>
      <c r="DC90" s="852"/>
      <c r="DD90" s="852"/>
      <c r="DE90" s="852"/>
      <c r="DF90" s="853"/>
      <c r="DG90" s="851"/>
      <c r="DH90" s="852"/>
      <c r="DI90" s="852"/>
      <c r="DJ90" s="852"/>
      <c r="DK90" s="853"/>
      <c r="DL90" s="851"/>
      <c r="DM90" s="852"/>
      <c r="DN90" s="852"/>
      <c r="DO90" s="852"/>
      <c r="DP90" s="853"/>
      <c r="DQ90" s="851"/>
      <c r="DR90" s="852"/>
      <c r="DS90" s="852"/>
      <c r="DT90" s="852"/>
      <c r="DU90" s="853"/>
      <c r="DV90" s="848"/>
      <c r="DW90" s="849"/>
      <c r="DX90" s="849"/>
      <c r="DY90" s="849"/>
      <c r="DZ90" s="850"/>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4"/>
      <c r="BT91" s="855"/>
      <c r="BU91" s="855"/>
      <c r="BV91" s="855"/>
      <c r="BW91" s="855"/>
      <c r="BX91" s="855"/>
      <c r="BY91" s="855"/>
      <c r="BZ91" s="855"/>
      <c r="CA91" s="855"/>
      <c r="CB91" s="855"/>
      <c r="CC91" s="855"/>
      <c r="CD91" s="855"/>
      <c r="CE91" s="855"/>
      <c r="CF91" s="855"/>
      <c r="CG91" s="856"/>
      <c r="CH91" s="851"/>
      <c r="CI91" s="852"/>
      <c r="CJ91" s="852"/>
      <c r="CK91" s="852"/>
      <c r="CL91" s="853"/>
      <c r="CM91" s="851"/>
      <c r="CN91" s="852"/>
      <c r="CO91" s="852"/>
      <c r="CP91" s="852"/>
      <c r="CQ91" s="853"/>
      <c r="CR91" s="851"/>
      <c r="CS91" s="852"/>
      <c r="CT91" s="852"/>
      <c r="CU91" s="852"/>
      <c r="CV91" s="853"/>
      <c r="CW91" s="851"/>
      <c r="CX91" s="852"/>
      <c r="CY91" s="852"/>
      <c r="CZ91" s="852"/>
      <c r="DA91" s="853"/>
      <c r="DB91" s="851"/>
      <c r="DC91" s="852"/>
      <c r="DD91" s="852"/>
      <c r="DE91" s="852"/>
      <c r="DF91" s="853"/>
      <c r="DG91" s="851"/>
      <c r="DH91" s="852"/>
      <c r="DI91" s="852"/>
      <c r="DJ91" s="852"/>
      <c r="DK91" s="853"/>
      <c r="DL91" s="851"/>
      <c r="DM91" s="852"/>
      <c r="DN91" s="852"/>
      <c r="DO91" s="852"/>
      <c r="DP91" s="853"/>
      <c r="DQ91" s="851"/>
      <c r="DR91" s="852"/>
      <c r="DS91" s="852"/>
      <c r="DT91" s="852"/>
      <c r="DU91" s="853"/>
      <c r="DV91" s="848"/>
      <c r="DW91" s="849"/>
      <c r="DX91" s="849"/>
      <c r="DY91" s="849"/>
      <c r="DZ91" s="850"/>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4"/>
      <c r="BT92" s="855"/>
      <c r="BU92" s="855"/>
      <c r="BV92" s="855"/>
      <c r="BW92" s="855"/>
      <c r="BX92" s="855"/>
      <c r="BY92" s="855"/>
      <c r="BZ92" s="855"/>
      <c r="CA92" s="855"/>
      <c r="CB92" s="855"/>
      <c r="CC92" s="855"/>
      <c r="CD92" s="855"/>
      <c r="CE92" s="855"/>
      <c r="CF92" s="855"/>
      <c r="CG92" s="856"/>
      <c r="CH92" s="851"/>
      <c r="CI92" s="852"/>
      <c r="CJ92" s="852"/>
      <c r="CK92" s="852"/>
      <c r="CL92" s="853"/>
      <c r="CM92" s="851"/>
      <c r="CN92" s="852"/>
      <c r="CO92" s="852"/>
      <c r="CP92" s="852"/>
      <c r="CQ92" s="853"/>
      <c r="CR92" s="851"/>
      <c r="CS92" s="852"/>
      <c r="CT92" s="852"/>
      <c r="CU92" s="852"/>
      <c r="CV92" s="853"/>
      <c r="CW92" s="851"/>
      <c r="CX92" s="852"/>
      <c r="CY92" s="852"/>
      <c r="CZ92" s="852"/>
      <c r="DA92" s="853"/>
      <c r="DB92" s="851"/>
      <c r="DC92" s="852"/>
      <c r="DD92" s="852"/>
      <c r="DE92" s="852"/>
      <c r="DF92" s="853"/>
      <c r="DG92" s="851"/>
      <c r="DH92" s="852"/>
      <c r="DI92" s="852"/>
      <c r="DJ92" s="852"/>
      <c r="DK92" s="853"/>
      <c r="DL92" s="851"/>
      <c r="DM92" s="852"/>
      <c r="DN92" s="852"/>
      <c r="DO92" s="852"/>
      <c r="DP92" s="853"/>
      <c r="DQ92" s="851"/>
      <c r="DR92" s="852"/>
      <c r="DS92" s="852"/>
      <c r="DT92" s="852"/>
      <c r="DU92" s="853"/>
      <c r="DV92" s="848"/>
      <c r="DW92" s="849"/>
      <c r="DX92" s="849"/>
      <c r="DY92" s="849"/>
      <c r="DZ92" s="850"/>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4"/>
      <c r="BT93" s="855"/>
      <c r="BU93" s="855"/>
      <c r="BV93" s="855"/>
      <c r="BW93" s="855"/>
      <c r="BX93" s="855"/>
      <c r="BY93" s="855"/>
      <c r="BZ93" s="855"/>
      <c r="CA93" s="855"/>
      <c r="CB93" s="855"/>
      <c r="CC93" s="855"/>
      <c r="CD93" s="855"/>
      <c r="CE93" s="855"/>
      <c r="CF93" s="855"/>
      <c r="CG93" s="856"/>
      <c r="CH93" s="851"/>
      <c r="CI93" s="852"/>
      <c r="CJ93" s="852"/>
      <c r="CK93" s="852"/>
      <c r="CL93" s="853"/>
      <c r="CM93" s="851"/>
      <c r="CN93" s="852"/>
      <c r="CO93" s="852"/>
      <c r="CP93" s="852"/>
      <c r="CQ93" s="853"/>
      <c r="CR93" s="851"/>
      <c r="CS93" s="852"/>
      <c r="CT93" s="852"/>
      <c r="CU93" s="852"/>
      <c r="CV93" s="853"/>
      <c r="CW93" s="851"/>
      <c r="CX93" s="852"/>
      <c r="CY93" s="852"/>
      <c r="CZ93" s="852"/>
      <c r="DA93" s="853"/>
      <c r="DB93" s="851"/>
      <c r="DC93" s="852"/>
      <c r="DD93" s="852"/>
      <c r="DE93" s="852"/>
      <c r="DF93" s="853"/>
      <c r="DG93" s="851"/>
      <c r="DH93" s="852"/>
      <c r="DI93" s="852"/>
      <c r="DJ93" s="852"/>
      <c r="DK93" s="853"/>
      <c r="DL93" s="851"/>
      <c r="DM93" s="852"/>
      <c r="DN93" s="852"/>
      <c r="DO93" s="852"/>
      <c r="DP93" s="853"/>
      <c r="DQ93" s="851"/>
      <c r="DR93" s="852"/>
      <c r="DS93" s="852"/>
      <c r="DT93" s="852"/>
      <c r="DU93" s="853"/>
      <c r="DV93" s="848"/>
      <c r="DW93" s="849"/>
      <c r="DX93" s="849"/>
      <c r="DY93" s="849"/>
      <c r="DZ93" s="850"/>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4"/>
      <c r="BT94" s="855"/>
      <c r="BU94" s="855"/>
      <c r="BV94" s="855"/>
      <c r="BW94" s="855"/>
      <c r="BX94" s="855"/>
      <c r="BY94" s="855"/>
      <c r="BZ94" s="855"/>
      <c r="CA94" s="855"/>
      <c r="CB94" s="855"/>
      <c r="CC94" s="855"/>
      <c r="CD94" s="855"/>
      <c r="CE94" s="855"/>
      <c r="CF94" s="855"/>
      <c r="CG94" s="856"/>
      <c r="CH94" s="851"/>
      <c r="CI94" s="852"/>
      <c r="CJ94" s="852"/>
      <c r="CK94" s="852"/>
      <c r="CL94" s="853"/>
      <c r="CM94" s="851"/>
      <c r="CN94" s="852"/>
      <c r="CO94" s="852"/>
      <c r="CP94" s="852"/>
      <c r="CQ94" s="853"/>
      <c r="CR94" s="851"/>
      <c r="CS94" s="852"/>
      <c r="CT94" s="852"/>
      <c r="CU94" s="852"/>
      <c r="CV94" s="853"/>
      <c r="CW94" s="851"/>
      <c r="CX94" s="852"/>
      <c r="CY94" s="852"/>
      <c r="CZ94" s="852"/>
      <c r="DA94" s="853"/>
      <c r="DB94" s="851"/>
      <c r="DC94" s="852"/>
      <c r="DD94" s="852"/>
      <c r="DE94" s="852"/>
      <c r="DF94" s="853"/>
      <c r="DG94" s="851"/>
      <c r="DH94" s="852"/>
      <c r="DI94" s="852"/>
      <c r="DJ94" s="852"/>
      <c r="DK94" s="853"/>
      <c r="DL94" s="851"/>
      <c r="DM94" s="852"/>
      <c r="DN94" s="852"/>
      <c r="DO94" s="852"/>
      <c r="DP94" s="853"/>
      <c r="DQ94" s="851"/>
      <c r="DR94" s="852"/>
      <c r="DS94" s="852"/>
      <c r="DT94" s="852"/>
      <c r="DU94" s="853"/>
      <c r="DV94" s="848"/>
      <c r="DW94" s="849"/>
      <c r="DX94" s="849"/>
      <c r="DY94" s="849"/>
      <c r="DZ94" s="850"/>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4"/>
      <c r="BT95" s="855"/>
      <c r="BU95" s="855"/>
      <c r="BV95" s="855"/>
      <c r="BW95" s="855"/>
      <c r="BX95" s="855"/>
      <c r="BY95" s="855"/>
      <c r="BZ95" s="855"/>
      <c r="CA95" s="855"/>
      <c r="CB95" s="855"/>
      <c r="CC95" s="855"/>
      <c r="CD95" s="855"/>
      <c r="CE95" s="855"/>
      <c r="CF95" s="855"/>
      <c r="CG95" s="856"/>
      <c r="CH95" s="851"/>
      <c r="CI95" s="852"/>
      <c r="CJ95" s="852"/>
      <c r="CK95" s="852"/>
      <c r="CL95" s="853"/>
      <c r="CM95" s="851"/>
      <c r="CN95" s="852"/>
      <c r="CO95" s="852"/>
      <c r="CP95" s="852"/>
      <c r="CQ95" s="853"/>
      <c r="CR95" s="851"/>
      <c r="CS95" s="852"/>
      <c r="CT95" s="852"/>
      <c r="CU95" s="852"/>
      <c r="CV95" s="853"/>
      <c r="CW95" s="851"/>
      <c r="CX95" s="852"/>
      <c r="CY95" s="852"/>
      <c r="CZ95" s="852"/>
      <c r="DA95" s="853"/>
      <c r="DB95" s="851"/>
      <c r="DC95" s="852"/>
      <c r="DD95" s="852"/>
      <c r="DE95" s="852"/>
      <c r="DF95" s="853"/>
      <c r="DG95" s="851"/>
      <c r="DH95" s="852"/>
      <c r="DI95" s="852"/>
      <c r="DJ95" s="852"/>
      <c r="DK95" s="853"/>
      <c r="DL95" s="851"/>
      <c r="DM95" s="852"/>
      <c r="DN95" s="852"/>
      <c r="DO95" s="852"/>
      <c r="DP95" s="853"/>
      <c r="DQ95" s="851"/>
      <c r="DR95" s="852"/>
      <c r="DS95" s="852"/>
      <c r="DT95" s="852"/>
      <c r="DU95" s="853"/>
      <c r="DV95" s="848"/>
      <c r="DW95" s="849"/>
      <c r="DX95" s="849"/>
      <c r="DY95" s="849"/>
      <c r="DZ95" s="850"/>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4"/>
      <c r="BT96" s="855"/>
      <c r="BU96" s="855"/>
      <c r="BV96" s="855"/>
      <c r="BW96" s="855"/>
      <c r="BX96" s="855"/>
      <c r="BY96" s="855"/>
      <c r="BZ96" s="855"/>
      <c r="CA96" s="855"/>
      <c r="CB96" s="855"/>
      <c r="CC96" s="855"/>
      <c r="CD96" s="855"/>
      <c r="CE96" s="855"/>
      <c r="CF96" s="855"/>
      <c r="CG96" s="856"/>
      <c r="CH96" s="851"/>
      <c r="CI96" s="852"/>
      <c r="CJ96" s="852"/>
      <c r="CK96" s="852"/>
      <c r="CL96" s="853"/>
      <c r="CM96" s="851"/>
      <c r="CN96" s="852"/>
      <c r="CO96" s="852"/>
      <c r="CP96" s="852"/>
      <c r="CQ96" s="853"/>
      <c r="CR96" s="851"/>
      <c r="CS96" s="852"/>
      <c r="CT96" s="852"/>
      <c r="CU96" s="852"/>
      <c r="CV96" s="853"/>
      <c r="CW96" s="851"/>
      <c r="CX96" s="852"/>
      <c r="CY96" s="852"/>
      <c r="CZ96" s="852"/>
      <c r="DA96" s="853"/>
      <c r="DB96" s="851"/>
      <c r="DC96" s="852"/>
      <c r="DD96" s="852"/>
      <c r="DE96" s="852"/>
      <c r="DF96" s="853"/>
      <c r="DG96" s="851"/>
      <c r="DH96" s="852"/>
      <c r="DI96" s="852"/>
      <c r="DJ96" s="852"/>
      <c r="DK96" s="853"/>
      <c r="DL96" s="851"/>
      <c r="DM96" s="852"/>
      <c r="DN96" s="852"/>
      <c r="DO96" s="852"/>
      <c r="DP96" s="853"/>
      <c r="DQ96" s="851"/>
      <c r="DR96" s="852"/>
      <c r="DS96" s="852"/>
      <c r="DT96" s="852"/>
      <c r="DU96" s="853"/>
      <c r="DV96" s="848"/>
      <c r="DW96" s="849"/>
      <c r="DX96" s="849"/>
      <c r="DY96" s="849"/>
      <c r="DZ96" s="850"/>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4"/>
      <c r="BT97" s="855"/>
      <c r="BU97" s="855"/>
      <c r="BV97" s="855"/>
      <c r="BW97" s="855"/>
      <c r="BX97" s="855"/>
      <c r="BY97" s="855"/>
      <c r="BZ97" s="855"/>
      <c r="CA97" s="855"/>
      <c r="CB97" s="855"/>
      <c r="CC97" s="855"/>
      <c r="CD97" s="855"/>
      <c r="CE97" s="855"/>
      <c r="CF97" s="855"/>
      <c r="CG97" s="856"/>
      <c r="CH97" s="851"/>
      <c r="CI97" s="852"/>
      <c r="CJ97" s="852"/>
      <c r="CK97" s="852"/>
      <c r="CL97" s="853"/>
      <c r="CM97" s="851"/>
      <c r="CN97" s="852"/>
      <c r="CO97" s="852"/>
      <c r="CP97" s="852"/>
      <c r="CQ97" s="853"/>
      <c r="CR97" s="851"/>
      <c r="CS97" s="852"/>
      <c r="CT97" s="852"/>
      <c r="CU97" s="852"/>
      <c r="CV97" s="853"/>
      <c r="CW97" s="851"/>
      <c r="CX97" s="852"/>
      <c r="CY97" s="852"/>
      <c r="CZ97" s="852"/>
      <c r="DA97" s="853"/>
      <c r="DB97" s="851"/>
      <c r="DC97" s="852"/>
      <c r="DD97" s="852"/>
      <c r="DE97" s="852"/>
      <c r="DF97" s="853"/>
      <c r="DG97" s="851"/>
      <c r="DH97" s="852"/>
      <c r="DI97" s="852"/>
      <c r="DJ97" s="852"/>
      <c r="DK97" s="853"/>
      <c r="DL97" s="851"/>
      <c r="DM97" s="852"/>
      <c r="DN97" s="852"/>
      <c r="DO97" s="852"/>
      <c r="DP97" s="853"/>
      <c r="DQ97" s="851"/>
      <c r="DR97" s="852"/>
      <c r="DS97" s="852"/>
      <c r="DT97" s="852"/>
      <c r="DU97" s="853"/>
      <c r="DV97" s="848"/>
      <c r="DW97" s="849"/>
      <c r="DX97" s="849"/>
      <c r="DY97" s="849"/>
      <c r="DZ97" s="850"/>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4"/>
      <c r="BT98" s="855"/>
      <c r="BU98" s="855"/>
      <c r="BV98" s="855"/>
      <c r="BW98" s="855"/>
      <c r="BX98" s="855"/>
      <c r="BY98" s="855"/>
      <c r="BZ98" s="855"/>
      <c r="CA98" s="855"/>
      <c r="CB98" s="855"/>
      <c r="CC98" s="855"/>
      <c r="CD98" s="855"/>
      <c r="CE98" s="855"/>
      <c r="CF98" s="855"/>
      <c r="CG98" s="856"/>
      <c r="CH98" s="851"/>
      <c r="CI98" s="852"/>
      <c r="CJ98" s="852"/>
      <c r="CK98" s="852"/>
      <c r="CL98" s="853"/>
      <c r="CM98" s="851"/>
      <c r="CN98" s="852"/>
      <c r="CO98" s="852"/>
      <c r="CP98" s="852"/>
      <c r="CQ98" s="853"/>
      <c r="CR98" s="851"/>
      <c r="CS98" s="852"/>
      <c r="CT98" s="852"/>
      <c r="CU98" s="852"/>
      <c r="CV98" s="853"/>
      <c r="CW98" s="851"/>
      <c r="CX98" s="852"/>
      <c r="CY98" s="852"/>
      <c r="CZ98" s="852"/>
      <c r="DA98" s="853"/>
      <c r="DB98" s="851"/>
      <c r="DC98" s="852"/>
      <c r="DD98" s="852"/>
      <c r="DE98" s="852"/>
      <c r="DF98" s="853"/>
      <c r="DG98" s="851"/>
      <c r="DH98" s="852"/>
      <c r="DI98" s="852"/>
      <c r="DJ98" s="852"/>
      <c r="DK98" s="853"/>
      <c r="DL98" s="851"/>
      <c r="DM98" s="852"/>
      <c r="DN98" s="852"/>
      <c r="DO98" s="852"/>
      <c r="DP98" s="853"/>
      <c r="DQ98" s="851"/>
      <c r="DR98" s="852"/>
      <c r="DS98" s="852"/>
      <c r="DT98" s="852"/>
      <c r="DU98" s="853"/>
      <c r="DV98" s="848"/>
      <c r="DW98" s="849"/>
      <c r="DX98" s="849"/>
      <c r="DY98" s="849"/>
      <c r="DZ98" s="850"/>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4"/>
      <c r="BT99" s="855"/>
      <c r="BU99" s="855"/>
      <c r="BV99" s="855"/>
      <c r="BW99" s="855"/>
      <c r="BX99" s="855"/>
      <c r="BY99" s="855"/>
      <c r="BZ99" s="855"/>
      <c r="CA99" s="855"/>
      <c r="CB99" s="855"/>
      <c r="CC99" s="855"/>
      <c r="CD99" s="855"/>
      <c r="CE99" s="855"/>
      <c r="CF99" s="855"/>
      <c r="CG99" s="856"/>
      <c r="CH99" s="851"/>
      <c r="CI99" s="852"/>
      <c r="CJ99" s="852"/>
      <c r="CK99" s="852"/>
      <c r="CL99" s="853"/>
      <c r="CM99" s="851"/>
      <c r="CN99" s="852"/>
      <c r="CO99" s="852"/>
      <c r="CP99" s="852"/>
      <c r="CQ99" s="853"/>
      <c r="CR99" s="851"/>
      <c r="CS99" s="852"/>
      <c r="CT99" s="852"/>
      <c r="CU99" s="852"/>
      <c r="CV99" s="853"/>
      <c r="CW99" s="851"/>
      <c r="CX99" s="852"/>
      <c r="CY99" s="852"/>
      <c r="CZ99" s="852"/>
      <c r="DA99" s="853"/>
      <c r="DB99" s="851"/>
      <c r="DC99" s="852"/>
      <c r="DD99" s="852"/>
      <c r="DE99" s="852"/>
      <c r="DF99" s="853"/>
      <c r="DG99" s="851"/>
      <c r="DH99" s="852"/>
      <c r="DI99" s="852"/>
      <c r="DJ99" s="852"/>
      <c r="DK99" s="853"/>
      <c r="DL99" s="851"/>
      <c r="DM99" s="852"/>
      <c r="DN99" s="852"/>
      <c r="DO99" s="852"/>
      <c r="DP99" s="853"/>
      <c r="DQ99" s="851"/>
      <c r="DR99" s="852"/>
      <c r="DS99" s="852"/>
      <c r="DT99" s="852"/>
      <c r="DU99" s="853"/>
      <c r="DV99" s="848"/>
      <c r="DW99" s="849"/>
      <c r="DX99" s="849"/>
      <c r="DY99" s="849"/>
      <c r="DZ99" s="850"/>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4"/>
      <c r="BT100" s="855"/>
      <c r="BU100" s="855"/>
      <c r="BV100" s="855"/>
      <c r="BW100" s="855"/>
      <c r="BX100" s="855"/>
      <c r="BY100" s="855"/>
      <c r="BZ100" s="855"/>
      <c r="CA100" s="855"/>
      <c r="CB100" s="855"/>
      <c r="CC100" s="855"/>
      <c r="CD100" s="855"/>
      <c r="CE100" s="855"/>
      <c r="CF100" s="855"/>
      <c r="CG100" s="856"/>
      <c r="CH100" s="851"/>
      <c r="CI100" s="852"/>
      <c r="CJ100" s="852"/>
      <c r="CK100" s="852"/>
      <c r="CL100" s="853"/>
      <c r="CM100" s="851"/>
      <c r="CN100" s="852"/>
      <c r="CO100" s="852"/>
      <c r="CP100" s="852"/>
      <c r="CQ100" s="853"/>
      <c r="CR100" s="851"/>
      <c r="CS100" s="852"/>
      <c r="CT100" s="852"/>
      <c r="CU100" s="852"/>
      <c r="CV100" s="853"/>
      <c r="CW100" s="851"/>
      <c r="CX100" s="852"/>
      <c r="CY100" s="852"/>
      <c r="CZ100" s="852"/>
      <c r="DA100" s="853"/>
      <c r="DB100" s="851"/>
      <c r="DC100" s="852"/>
      <c r="DD100" s="852"/>
      <c r="DE100" s="852"/>
      <c r="DF100" s="853"/>
      <c r="DG100" s="851"/>
      <c r="DH100" s="852"/>
      <c r="DI100" s="852"/>
      <c r="DJ100" s="852"/>
      <c r="DK100" s="853"/>
      <c r="DL100" s="851"/>
      <c r="DM100" s="852"/>
      <c r="DN100" s="852"/>
      <c r="DO100" s="852"/>
      <c r="DP100" s="853"/>
      <c r="DQ100" s="851"/>
      <c r="DR100" s="852"/>
      <c r="DS100" s="852"/>
      <c r="DT100" s="852"/>
      <c r="DU100" s="853"/>
      <c r="DV100" s="848"/>
      <c r="DW100" s="849"/>
      <c r="DX100" s="849"/>
      <c r="DY100" s="849"/>
      <c r="DZ100" s="850"/>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4"/>
      <c r="BT101" s="855"/>
      <c r="BU101" s="855"/>
      <c r="BV101" s="855"/>
      <c r="BW101" s="855"/>
      <c r="BX101" s="855"/>
      <c r="BY101" s="855"/>
      <c r="BZ101" s="855"/>
      <c r="CA101" s="855"/>
      <c r="CB101" s="855"/>
      <c r="CC101" s="855"/>
      <c r="CD101" s="855"/>
      <c r="CE101" s="855"/>
      <c r="CF101" s="855"/>
      <c r="CG101" s="856"/>
      <c r="CH101" s="851"/>
      <c r="CI101" s="852"/>
      <c r="CJ101" s="852"/>
      <c r="CK101" s="852"/>
      <c r="CL101" s="853"/>
      <c r="CM101" s="851"/>
      <c r="CN101" s="852"/>
      <c r="CO101" s="852"/>
      <c r="CP101" s="852"/>
      <c r="CQ101" s="853"/>
      <c r="CR101" s="851"/>
      <c r="CS101" s="852"/>
      <c r="CT101" s="852"/>
      <c r="CU101" s="852"/>
      <c r="CV101" s="853"/>
      <c r="CW101" s="851"/>
      <c r="CX101" s="852"/>
      <c r="CY101" s="852"/>
      <c r="CZ101" s="852"/>
      <c r="DA101" s="853"/>
      <c r="DB101" s="851"/>
      <c r="DC101" s="852"/>
      <c r="DD101" s="852"/>
      <c r="DE101" s="852"/>
      <c r="DF101" s="853"/>
      <c r="DG101" s="851"/>
      <c r="DH101" s="852"/>
      <c r="DI101" s="852"/>
      <c r="DJ101" s="852"/>
      <c r="DK101" s="853"/>
      <c r="DL101" s="851"/>
      <c r="DM101" s="852"/>
      <c r="DN101" s="852"/>
      <c r="DO101" s="852"/>
      <c r="DP101" s="853"/>
      <c r="DQ101" s="851"/>
      <c r="DR101" s="852"/>
      <c r="DS101" s="852"/>
      <c r="DT101" s="852"/>
      <c r="DU101" s="853"/>
      <c r="DV101" s="848"/>
      <c r="DW101" s="849"/>
      <c r="DX101" s="849"/>
      <c r="DY101" s="849"/>
      <c r="DZ101" s="850"/>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8" t="s">
        <v>393</v>
      </c>
      <c r="BS102" s="779"/>
      <c r="BT102" s="779"/>
      <c r="BU102" s="779"/>
      <c r="BV102" s="779"/>
      <c r="BW102" s="779"/>
      <c r="BX102" s="779"/>
      <c r="BY102" s="779"/>
      <c r="BZ102" s="779"/>
      <c r="CA102" s="779"/>
      <c r="CB102" s="779"/>
      <c r="CC102" s="779"/>
      <c r="CD102" s="779"/>
      <c r="CE102" s="779"/>
      <c r="CF102" s="779"/>
      <c r="CG102" s="780"/>
      <c r="CH102" s="890"/>
      <c r="CI102" s="889"/>
      <c r="CJ102" s="889"/>
      <c r="CK102" s="889"/>
      <c r="CL102" s="891"/>
      <c r="CM102" s="890"/>
      <c r="CN102" s="889"/>
      <c r="CO102" s="889"/>
      <c r="CP102" s="889"/>
      <c r="CQ102" s="891"/>
      <c r="CR102" s="892">
        <f>SUM(CR7:CV17)</f>
        <v>2421</v>
      </c>
      <c r="CS102" s="841"/>
      <c r="CT102" s="841"/>
      <c r="CU102" s="841"/>
      <c r="CV102" s="893"/>
      <c r="CW102" s="892">
        <f t="shared" ref="CW102" si="7">SUM(CW7:DA17)</f>
        <v>123</v>
      </c>
      <c r="CX102" s="841"/>
      <c r="CY102" s="841"/>
      <c r="CZ102" s="841"/>
      <c r="DA102" s="893"/>
      <c r="DB102" s="892">
        <f t="shared" ref="DB102" si="8">SUM(DB7:DF17)</f>
        <v>99</v>
      </c>
      <c r="DC102" s="841"/>
      <c r="DD102" s="841"/>
      <c r="DE102" s="841"/>
      <c r="DF102" s="893"/>
      <c r="DG102" s="892">
        <f t="shared" ref="DG102" si="9">SUM(DG7:DK17)</f>
        <v>142</v>
      </c>
      <c r="DH102" s="841"/>
      <c r="DI102" s="841"/>
      <c r="DJ102" s="841"/>
      <c r="DK102" s="893"/>
      <c r="DL102" s="892">
        <f t="shared" ref="DL102" si="10">SUM(DL7:DP17)</f>
        <v>0</v>
      </c>
      <c r="DM102" s="841"/>
      <c r="DN102" s="841"/>
      <c r="DO102" s="841"/>
      <c r="DP102" s="893"/>
      <c r="DQ102" s="892">
        <f t="shared" ref="DQ102" si="11">SUM(DQ7:DU17)</f>
        <v>0</v>
      </c>
      <c r="DR102" s="841"/>
      <c r="DS102" s="841"/>
      <c r="DT102" s="841"/>
      <c r="DU102" s="893"/>
      <c r="DV102" s="918"/>
      <c r="DW102" s="838"/>
      <c r="DX102" s="838"/>
      <c r="DY102" s="838"/>
      <c r="DZ102" s="83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9" t="s">
        <v>394</v>
      </c>
      <c r="BR103" s="919"/>
      <c r="BS103" s="919"/>
      <c r="BT103" s="919"/>
      <c r="BU103" s="919"/>
      <c r="BV103" s="919"/>
      <c r="BW103" s="919"/>
      <c r="BX103" s="919"/>
      <c r="BY103" s="919"/>
      <c r="BZ103" s="919"/>
      <c r="CA103" s="919"/>
      <c r="CB103" s="919"/>
      <c r="CC103" s="919"/>
      <c r="CD103" s="919"/>
      <c r="CE103" s="919"/>
      <c r="CF103" s="919"/>
      <c r="CG103" s="919"/>
      <c r="CH103" s="919"/>
      <c r="CI103" s="919"/>
      <c r="CJ103" s="919"/>
      <c r="CK103" s="919"/>
      <c r="CL103" s="919"/>
      <c r="CM103" s="919"/>
      <c r="CN103" s="919"/>
      <c r="CO103" s="919"/>
      <c r="CP103" s="919"/>
      <c r="CQ103" s="919"/>
      <c r="CR103" s="919"/>
      <c r="CS103" s="919"/>
      <c r="CT103" s="919"/>
      <c r="CU103" s="919"/>
      <c r="CV103" s="919"/>
      <c r="CW103" s="919"/>
      <c r="CX103" s="919"/>
      <c r="CY103" s="919"/>
      <c r="CZ103" s="919"/>
      <c r="DA103" s="919"/>
      <c r="DB103" s="919"/>
      <c r="DC103" s="919"/>
      <c r="DD103" s="919"/>
      <c r="DE103" s="919"/>
      <c r="DF103" s="919"/>
      <c r="DG103" s="919"/>
      <c r="DH103" s="919"/>
      <c r="DI103" s="919"/>
      <c r="DJ103" s="919"/>
      <c r="DK103" s="919"/>
      <c r="DL103" s="919"/>
      <c r="DM103" s="919"/>
      <c r="DN103" s="919"/>
      <c r="DO103" s="919"/>
      <c r="DP103" s="919"/>
      <c r="DQ103" s="919"/>
      <c r="DR103" s="919"/>
      <c r="DS103" s="919"/>
      <c r="DT103" s="919"/>
      <c r="DU103" s="919"/>
      <c r="DV103" s="919"/>
      <c r="DW103" s="919"/>
      <c r="DX103" s="919"/>
      <c r="DY103" s="919"/>
      <c r="DZ103" s="91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20" t="s">
        <v>395</v>
      </c>
      <c r="BR104" s="920"/>
      <c r="BS104" s="920"/>
      <c r="BT104" s="920"/>
      <c r="BU104" s="920"/>
      <c r="BV104" s="920"/>
      <c r="BW104" s="920"/>
      <c r="BX104" s="920"/>
      <c r="BY104" s="920"/>
      <c r="BZ104" s="920"/>
      <c r="CA104" s="920"/>
      <c r="CB104" s="920"/>
      <c r="CC104" s="920"/>
      <c r="CD104" s="920"/>
      <c r="CE104" s="920"/>
      <c r="CF104" s="920"/>
      <c r="CG104" s="920"/>
      <c r="CH104" s="920"/>
      <c r="CI104" s="920"/>
      <c r="CJ104" s="920"/>
      <c r="CK104" s="920"/>
      <c r="CL104" s="920"/>
      <c r="CM104" s="920"/>
      <c r="CN104" s="920"/>
      <c r="CO104" s="920"/>
      <c r="CP104" s="920"/>
      <c r="CQ104" s="920"/>
      <c r="CR104" s="920"/>
      <c r="CS104" s="920"/>
      <c r="CT104" s="920"/>
      <c r="CU104" s="920"/>
      <c r="CV104" s="920"/>
      <c r="CW104" s="920"/>
      <c r="CX104" s="920"/>
      <c r="CY104" s="920"/>
      <c r="CZ104" s="920"/>
      <c r="DA104" s="920"/>
      <c r="DB104" s="920"/>
      <c r="DC104" s="920"/>
      <c r="DD104" s="920"/>
      <c r="DE104" s="920"/>
      <c r="DF104" s="920"/>
      <c r="DG104" s="920"/>
      <c r="DH104" s="920"/>
      <c r="DI104" s="920"/>
      <c r="DJ104" s="920"/>
      <c r="DK104" s="920"/>
      <c r="DL104" s="920"/>
      <c r="DM104" s="920"/>
      <c r="DN104" s="920"/>
      <c r="DO104" s="920"/>
      <c r="DP104" s="920"/>
      <c r="DQ104" s="920"/>
      <c r="DR104" s="920"/>
      <c r="DS104" s="920"/>
      <c r="DT104" s="920"/>
      <c r="DU104" s="920"/>
      <c r="DV104" s="920"/>
      <c r="DW104" s="920"/>
      <c r="DX104" s="920"/>
      <c r="DY104" s="920"/>
      <c r="DZ104" s="92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21" t="s">
        <v>398</v>
      </c>
      <c r="B108" s="922"/>
      <c r="C108" s="922"/>
      <c r="D108" s="922"/>
      <c r="E108" s="922"/>
      <c r="F108" s="922"/>
      <c r="G108" s="922"/>
      <c r="H108" s="922"/>
      <c r="I108" s="922"/>
      <c r="J108" s="922"/>
      <c r="K108" s="922"/>
      <c r="L108" s="922"/>
      <c r="M108" s="922"/>
      <c r="N108" s="922"/>
      <c r="O108" s="922"/>
      <c r="P108" s="922"/>
      <c r="Q108" s="922"/>
      <c r="R108" s="922"/>
      <c r="S108" s="922"/>
      <c r="T108" s="922"/>
      <c r="U108" s="922"/>
      <c r="V108" s="922"/>
      <c r="W108" s="922"/>
      <c r="X108" s="922"/>
      <c r="Y108" s="922"/>
      <c r="Z108" s="922"/>
      <c r="AA108" s="922"/>
      <c r="AB108" s="922"/>
      <c r="AC108" s="922"/>
      <c r="AD108" s="922"/>
      <c r="AE108" s="922"/>
      <c r="AF108" s="922"/>
      <c r="AG108" s="922"/>
      <c r="AH108" s="922"/>
      <c r="AI108" s="922"/>
      <c r="AJ108" s="922"/>
      <c r="AK108" s="922"/>
      <c r="AL108" s="922"/>
      <c r="AM108" s="922"/>
      <c r="AN108" s="922"/>
      <c r="AO108" s="922"/>
      <c r="AP108" s="922"/>
      <c r="AQ108" s="922"/>
      <c r="AR108" s="922"/>
      <c r="AS108" s="922"/>
      <c r="AT108" s="923"/>
      <c r="AU108" s="921" t="s">
        <v>399</v>
      </c>
      <c r="AV108" s="922"/>
      <c r="AW108" s="922"/>
      <c r="AX108" s="922"/>
      <c r="AY108" s="922"/>
      <c r="AZ108" s="922"/>
      <c r="BA108" s="922"/>
      <c r="BB108" s="922"/>
      <c r="BC108" s="922"/>
      <c r="BD108" s="922"/>
      <c r="BE108" s="922"/>
      <c r="BF108" s="922"/>
      <c r="BG108" s="922"/>
      <c r="BH108" s="922"/>
      <c r="BI108" s="922"/>
      <c r="BJ108" s="922"/>
      <c r="BK108" s="922"/>
      <c r="BL108" s="922"/>
      <c r="BM108" s="922"/>
      <c r="BN108" s="922"/>
      <c r="BO108" s="922"/>
      <c r="BP108" s="922"/>
      <c r="BQ108" s="922"/>
      <c r="BR108" s="922"/>
      <c r="BS108" s="922"/>
      <c r="BT108" s="922"/>
      <c r="BU108" s="922"/>
      <c r="BV108" s="922"/>
      <c r="BW108" s="922"/>
      <c r="BX108" s="922"/>
      <c r="BY108" s="922"/>
      <c r="BZ108" s="922"/>
      <c r="CA108" s="922"/>
      <c r="CB108" s="922"/>
      <c r="CC108" s="922"/>
      <c r="CD108" s="922"/>
      <c r="CE108" s="922"/>
      <c r="CF108" s="922"/>
      <c r="CG108" s="922"/>
      <c r="CH108" s="922"/>
      <c r="CI108" s="922"/>
      <c r="CJ108" s="922"/>
      <c r="CK108" s="922"/>
      <c r="CL108" s="922"/>
      <c r="CM108" s="922"/>
      <c r="CN108" s="922"/>
      <c r="CO108" s="922"/>
      <c r="CP108" s="922"/>
      <c r="CQ108" s="922"/>
      <c r="CR108" s="922"/>
      <c r="CS108" s="922"/>
      <c r="CT108" s="922"/>
      <c r="CU108" s="922"/>
      <c r="CV108" s="922"/>
      <c r="CW108" s="922"/>
      <c r="CX108" s="922"/>
      <c r="CY108" s="922"/>
      <c r="CZ108" s="922"/>
      <c r="DA108" s="922"/>
      <c r="DB108" s="922"/>
      <c r="DC108" s="922"/>
      <c r="DD108" s="922"/>
      <c r="DE108" s="922"/>
      <c r="DF108" s="922"/>
      <c r="DG108" s="922"/>
      <c r="DH108" s="922"/>
      <c r="DI108" s="922"/>
      <c r="DJ108" s="922"/>
      <c r="DK108" s="922"/>
      <c r="DL108" s="922"/>
      <c r="DM108" s="922"/>
      <c r="DN108" s="922"/>
      <c r="DO108" s="922"/>
      <c r="DP108" s="922"/>
      <c r="DQ108" s="922"/>
      <c r="DR108" s="922"/>
      <c r="DS108" s="922"/>
      <c r="DT108" s="922"/>
      <c r="DU108" s="922"/>
      <c r="DV108" s="922"/>
      <c r="DW108" s="922"/>
      <c r="DX108" s="922"/>
      <c r="DY108" s="922"/>
      <c r="DZ108" s="923"/>
    </row>
    <row r="109" spans="1:131" s="197" customFormat="1" ht="26.25" customHeight="1">
      <c r="A109" s="916" t="s">
        <v>400</v>
      </c>
      <c r="B109" s="895"/>
      <c r="C109" s="895"/>
      <c r="D109" s="895"/>
      <c r="E109" s="895"/>
      <c r="F109" s="895"/>
      <c r="G109" s="895"/>
      <c r="H109" s="895"/>
      <c r="I109" s="895"/>
      <c r="J109" s="895"/>
      <c r="K109" s="895"/>
      <c r="L109" s="895"/>
      <c r="M109" s="895"/>
      <c r="N109" s="895"/>
      <c r="O109" s="895"/>
      <c r="P109" s="895"/>
      <c r="Q109" s="895"/>
      <c r="R109" s="895"/>
      <c r="S109" s="895"/>
      <c r="T109" s="895"/>
      <c r="U109" s="895"/>
      <c r="V109" s="895"/>
      <c r="W109" s="895"/>
      <c r="X109" s="895"/>
      <c r="Y109" s="895"/>
      <c r="Z109" s="896"/>
      <c r="AA109" s="894" t="s">
        <v>401</v>
      </c>
      <c r="AB109" s="895"/>
      <c r="AC109" s="895"/>
      <c r="AD109" s="895"/>
      <c r="AE109" s="896"/>
      <c r="AF109" s="894" t="s">
        <v>287</v>
      </c>
      <c r="AG109" s="895"/>
      <c r="AH109" s="895"/>
      <c r="AI109" s="895"/>
      <c r="AJ109" s="896"/>
      <c r="AK109" s="894" t="s">
        <v>286</v>
      </c>
      <c r="AL109" s="895"/>
      <c r="AM109" s="895"/>
      <c r="AN109" s="895"/>
      <c r="AO109" s="896"/>
      <c r="AP109" s="894" t="s">
        <v>402</v>
      </c>
      <c r="AQ109" s="895"/>
      <c r="AR109" s="895"/>
      <c r="AS109" s="895"/>
      <c r="AT109" s="897"/>
      <c r="AU109" s="916" t="s">
        <v>400</v>
      </c>
      <c r="AV109" s="895"/>
      <c r="AW109" s="895"/>
      <c r="AX109" s="895"/>
      <c r="AY109" s="895"/>
      <c r="AZ109" s="895"/>
      <c r="BA109" s="895"/>
      <c r="BB109" s="895"/>
      <c r="BC109" s="895"/>
      <c r="BD109" s="895"/>
      <c r="BE109" s="895"/>
      <c r="BF109" s="895"/>
      <c r="BG109" s="895"/>
      <c r="BH109" s="895"/>
      <c r="BI109" s="895"/>
      <c r="BJ109" s="895"/>
      <c r="BK109" s="895"/>
      <c r="BL109" s="895"/>
      <c r="BM109" s="895"/>
      <c r="BN109" s="895"/>
      <c r="BO109" s="895"/>
      <c r="BP109" s="896"/>
      <c r="BQ109" s="894" t="s">
        <v>401</v>
      </c>
      <c r="BR109" s="895"/>
      <c r="BS109" s="895"/>
      <c r="BT109" s="895"/>
      <c r="BU109" s="896"/>
      <c r="BV109" s="894" t="s">
        <v>287</v>
      </c>
      <c r="BW109" s="895"/>
      <c r="BX109" s="895"/>
      <c r="BY109" s="895"/>
      <c r="BZ109" s="896"/>
      <c r="CA109" s="894" t="s">
        <v>286</v>
      </c>
      <c r="CB109" s="895"/>
      <c r="CC109" s="895"/>
      <c r="CD109" s="895"/>
      <c r="CE109" s="896"/>
      <c r="CF109" s="917" t="s">
        <v>402</v>
      </c>
      <c r="CG109" s="917"/>
      <c r="CH109" s="917"/>
      <c r="CI109" s="917"/>
      <c r="CJ109" s="917"/>
      <c r="CK109" s="894" t="s">
        <v>403</v>
      </c>
      <c r="CL109" s="895"/>
      <c r="CM109" s="895"/>
      <c r="CN109" s="895"/>
      <c r="CO109" s="895"/>
      <c r="CP109" s="895"/>
      <c r="CQ109" s="895"/>
      <c r="CR109" s="895"/>
      <c r="CS109" s="895"/>
      <c r="CT109" s="895"/>
      <c r="CU109" s="895"/>
      <c r="CV109" s="895"/>
      <c r="CW109" s="895"/>
      <c r="CX109" s="895"/>
      <c r="CY109" s="895"/>
      <c r="CZ109" s="895"/>
      <c r="DA109" s="895"/>
      <c r="DB109" s="895"/>
      <c r="DC109" s="895"/>
      <c r="DD109" s="895"/>
      <c r="DE109" s="895"/>
      <c r="DF109" s="896"/>
      <c r="DG109" s="894" t="s">
        <v>401</v>
      </c>
      <c r="DH109" s="895"/>
      <c r="DI109" s="895"/>
      <c r="DJ109" s="895"/>
      <c r="DK109" s="896"/>
      <c r="DL109" s="894" t="s">
        <v>287</v>
      </c>
      <c r="DM109" s="895"/>
      <c r="DN109" s="895"/>
      <c r="DO109" s="895"/>
      <c r="DP109" s="896"/>
      <c r="DQ109" s="894" t="s">
        <v>286</v>
      </c>
      <c r="DR109" s="895"/>
      <c r="DS109" s="895"/>
      <c r="DT109" s="895"/>
      <c r="DU109" s="896"/>
      <c r="DV109" s="894" t="s">
        <v>402</v>
      </c>
      <c r="DW109" s="895"/>
      <c r="DX109" s="895"/>
      <c r="DY109" s="895"/>
      <c r="DZ109" s="897"/>
    </row>
    <row r="110" spans="1:131" s="197" customFormat="1" ht="26.25" customHeight="1">
      <c r="A110" s="898" t="s">
        <v>404</v>
      </c>
      <c r="B110" s="899"/>
      <c r="C110" s="899"/>
      <c r="D110" s="899"/>
      <c r="E110" s="899"/>
      <c r="F110" s="899"/>
      <c r="G110" s="899"/>
      <c r="H110" s="899"/>
      <c r="I110" s="899"/>
      <c r="J110" s="899"/>
      <c r="K110" s="899"/>
      <c r="L110" s="899"/>
      <c r="M110" s="899"/>
      <c r="N110" s="899"/>
      <c r="O110" s="899"/>
      <c r="P110" s="899"/>
      <c r="Q110" s="899"/>
      <c r="R110" s="899"/>
      <c r="S110" s="899"/>
      <c r="T110" s="899"/>
      <c r="U110" s="899"/>
      <c r="V110" s="899"/>
      <c r="W110" s="899"/>
      <c r="X110" s="899"/>
      <c r="Y110" s="899"/>
      <c r="Z110" s="900"/>
      <c r="AA110" s="901">
        <v>5997396</v>
      </c>
      <c r="AB110" s="902"/>
      <c r="AC110" s="902"/>
      <c r="AD110" s="902"/>
      <c r="AE110" s="903"/>
      <c r="AF110" s="904">
        <v>6072388</v>
      </c>
      <c r="AG110" s="902"/>
      <c r="AH110" s="902"/>
      <c r="AI110" s="902"/>
      <c r="AJ110" s="903"/>
      <c r="AK110" s="904">
        <v>6052086</v>
      </c>
      <c r="AL110" s="902"/>
      <c r="AM110" s="902"/>
      <c r="AN110" s="902"/>
      <c r="AO110" s="903"/>
      <c r="AP110" s="905">
        <v>8.6</v>
      </c>
      <c r="AQ110" s="906"/>
      <c r="AR110" s="906"/>
      <c r="AS110" s="906"/>
      <c r="AT110" s="907"/>
      <c r="AU110" s="908" t="s">
        <v>61</v>
      </c>
      <c r="AV110" s="909"/>
      <c r="AW110" s="909"/>
      <c r="AX110" s="909"/>
      <c r="AY110" s="910"/>
      <c r="AZ110" s="950" t="s">
        <v>405</v>
      </c>
      <c r="BA110" s="899"/>
      <c r="BB110" s="899"/>
      <c r="BC110" s="899"/>
      <c r="BD110" s="899"/>
      <c r="BE110" s="899"/>
      <c r="BF110" s="899"/>
      <c r="BG110" s="899"/>
      <c r="BH110" s="899"/>
      <c r="BI110" s="899"/>
      <c r="BJ110" s="899"/>
      <c r="BK110" s="899"/>
      <c r="BL110" s="899"/>
      <c r="BM110" s="899"/>
      <c r="BN110" s="899"/>
      <c r="BO110" s="899"/>
      <c r="BP110" s="900"/>
      <c r="BQ110" s="936">
        <v>71394488</v>
      </c>
      <c r="BR110" s="937"/>
      <c r="BS110" s="937"/>
      <c r="BT110" s="937"/>
      <c r="BU110" s="937"/>
      <c r="BV110" s="937">
        <v>73810169</v>
      </c>
      <c r="BW110" s="937"/>
      <c r="BX110" s="937"/>
      <c r="BY110" s="937"/>
      <c r="BZ110" s="937"/>
      <c r="CA110" s="937">
        <v>75193974</v>
      </c>
      <c r="CB110" s="937"/>
      <c r="CC110" s="937"/>
      <c r="CD110" s="937"/>
      <c r="CE110" s="937"/>
      <c r="CF110" s="951">
        <v>107.2</v>
      </c>
      <c r="CG110" s="952"/>
      <c r="CH110" s="952"/>
      <c r="CI110" s="952"/>
      <c r="CJ110" s="952"/>
      <c r="CK110" s="953" t="s">
        <v>406</v>
      </c>
      <c r="CL110" s="954"/>
      <c r="CM110" s="933" t="s">
        <v>407</v>
      </c>
      <c r="CN110" s="934"/>
      <c r="CO110" s="934"/>
      <c r="CP110" s="934"/>
      <c r="CQ110" s="934"/>
      <c r="CR110" s="934"/>
      <c r="CS110" s="934"/>
      <c r="CT110" s="934"/>
      <c r="CU110" s="934"/>
      <c r="CV110" s="934"/>
      <c r="CW110" s="934"/>
      <c r="CX110" s="934"/>
      <c r="CY110" s="934"/>
      <c r="CZ110" s="934"/>
      <c r="DA110" s="934"/>
      <c r="DB110" s="934"/>
      <c r="DC110" s="934"/>
      <c r="DD110" s="934"/>
      <c r="DE110" s="934"/>
      <c r="DF110" s="935"/>
      <c r="DG110" s="936" t="s">
        <v>111</v>
      </c>
      <c r="DH110" s="937"/>
      <c r="DI110" s="937"/>
      <c r="DJ110" s="937"/>
      <c r="DK110" s="937"/>
      <c r="DL110" s="937" t="s">
        <v>111</v>
      </c>
      <c r="DM110" s="937"/>
      <c r="DN110" s="937"/>
      <c r="DO110" s="937"/>
      <c r="DP110" s="937"/>
      <c r="DQ110" s="937" t="s">
        <v>111</v>
      </c>
      <c r="DR110" s="937"/>
      <c r="DS110" s="937"/>
      <c r="DT110" s="937"/>
      <c r="DU110" s="937"/>
      <c r="DV110" s="938" t="s">
        <v>111</v>
      </c>
      <c r="DW110" s="938"/>
      <c r="DX110" s="938"/>
      <c r="DY110" s="938"/>
      <c r="DZ110" s="939"/>
    </row>
    <row r="111" spans="1:131" s="197" customFormat="1" ht="26.25" customHeight="1">
      <c r="A111" s="940" t="s">
        <v>408</v>
      </c>
      <c r="B111" s="941"/>
      <c r="C111" s="941"/>
      <c r="D111" s="941"/>
      <c r="E111" s="941"/>
      <c r="F111" s="941"/>
      <c r="G111" s="941"/>
      <c r="H111" s="941"/>
      <c r="I111" s="941"/>
      <c r="J111" s="941"/>
      <c r="K111" s="941"/>
      <c r="L111" s="941"/>
      <c r="M111" s="941"/>
      <c r="N111" s="941"/>
      <c r="O111" s="941"/>
      <c r="P111" s="941"/>
      <c r="Q111" s="941"/>
      <c r="R111" s="941"/>
      <c r="S111" s="941"/>
      <c r="T111" s="941"/>
      <c r="U111" s="941"/>
      <c r="V111" s="941"/>
      <c r="W111" s="941"/>
      <c r="X111" s="941"/>
      <c r="Y111" s="941"/>
      <c r="Z111" s="942"/>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11"/>
      <c r="AV111" s="912"/>
      <c r="AW111" s="912"/>
      <c r="AX111" s="912"/>
      <c r="AY111" s="913"/>
      <c r="AZ111" s="959" t="s">
        <v>409</v>
      </c>
      <c r="BA111" s="960"/>
      <c r="BB111" s="960"/>
      <c r="BC111" s="960"/>
      <c r="BD111" s="960"/>
      <c r="BE111" s="960"/>
      <c r="BF111" s="960"/>
      <c r="BG111" s="960"/>
      <c r="BH111" s="960"/>
      <c r="BI111" s="960"/>
      <c r="BJ111" s="960"/>
      <c r="BK111" s="960"/>
      <c r="BL111" s="960"/>
      <c r="BM111" s="960"/>
      <c r="BN111" s="960"/>
      <c r="BO111" s="960"/>
      <c r="BP111" s="961"/>
      <c r="BQ111" s="929">
        <v>3180501</v>
      </c>
      <c r="BR111" s="930"/>
      <c r="BS111" s="930"/>
      <c r="BT111" s="930"/>
      <c r="BU111" s="930"/>
      <c r="BV111" s="930">
        <v>2798725</v>
      </c>
      <c r="BW111" s="930"/>
      <c r="BX111" s="930"/>
      <c r="BY111" s="930"/>
      <c r="BZ111" s="930"/>
      <c r="CA111" s="930">
        <v>2593868</v>
      </c>
      <c r="CB111" s="930"/>
      <c r="CC111" s="930"/>
      <c r="CD111" s="930"/>
      <c r="CE111" s="930"/>
      <c r="CF111" s="924">
        <v>3.7</v>
      </c>
      <c r="CG111" s="925"/>
      <c r="CH111" s="925"/>
      <c r="CI111" s="925"/>
      <c r="CJ111" s="925"/>
      <c r="CK111" s="955"/>
      <c r="CL111" s="956"/>
      <c r="CM111" s="926" t="s">
        <v>410</v>
      </c>
      <c r="CN111" s="927"/>
      <c r="CO111" s="927"/>
      <c r="CP111" s="927"/>
      <c r="CQ111" s="927"/>
      <c r="CR111" s="927"/>
      <c r="CS111" s="927"/>
      <c r="CT111" s="927"/>
      <c r="CU111" s="927"/>
      <c r="CV111" s="927"/>
      <c r="CW111" s="927"/>
      <c r="CX111" s="927"/>
      <c r="CY111" s="927"/>
      <c r="CZ111" s="927"/>
      <c r="DA111" s="927"/>
      <c r="DB111" s="927"/>
      <c r="DC111" s="927"/>
      <c r="DD111" s="927"/>
      <c r="DE111" s="927"/>
      <c r="DF111" s="928"/>
      <c r="DG111" s="929" t="s">
        <v>111</v>
      </c>
      <c r="DH111" s="930"/>
      <c r="DI111" s="930"/>
      <c r="DJ111" s="930"/>
      <c r="DK111" s="930"/>
      <c r="DL111" s="930" t="s">
        <v>111</v>
      </c>
      <c r="DM111" s="930"/>
      <c r="DN111" s="930"/>
      <c r="DO111" s="930"/>
      <c r="DP111" s="930"/>
      <c r="DQ111" s="930" t="s">
        <v>111</v>
      </c>
      <c r="DR111" s="930"/>
      <c r="DS111" s="930"/>
      <c r="DT111" s="930"/>
      <c r="DU111" s="930"/>
      <c r="DV111" s="931" t="s">
        <v>111</v>
      </c>
      <c r="DW111" s="931"/>
      <c r="DX111" s="931"/>
      <c r="DY111" s="931"/>
      <c r="DZ111" s="932"/>
    </row>
    <row r="112" spans="1:131" s="197" customFormat="1" ht="26.25" customHeight="1">
      <c r="A112" s="962" t="s">
        <v>411</v>
      </c>
      <c r="B112" s="963"/>
      <c r="C112" s="960" t="s">
        <v>412</v>
      </c>
      <c r="D112" s="960"/>
      <c r="E112" s="960"/>
      <c r="F112" s="960"/>
      <c r="G112" s="960"/>
      <c r="H112" s="960"/>
      <c r="I112" s="960"/>
      <c r="J112" s="960"/>
      <c r="K112" s="960"/>
      <c r="L112" s="960"/>
      <c r="M112" s="960"/>
      <c r="N112" s="960"/>
      <c r="O112" s="960"/>
      <c r="P112" s="960"/>
      <c r="Q112" s="960"/>
      <c r="R112" s="960"/>
      <c r="S112" s="960"/>
      <c r="T112" s="960"/>
      <c r="U112" s="960"/>
      <c r="V112" s="960"/>
      <c r="W112" s="960"/>
      <c r="X112" s="960"/>
      <c r="Y112" s="960"/>
      <c r="Z112" s="961"/>
      <c r="AA112" s="968" t="s">
        <v>111</v>
      </c>
      <c r="AB112" s="969"/>
      <c r="AC112" s="969"/>
      <c r="AD112" s="969"/>
      <c r="AE112" s="970"/>
      <c r="AF112" s="971" t="s">
        <v>111</v>
      </c>
      <c r="AG112" s="969"/>
      <c r="AH112" s="969"/>
      <c r="AI112" s="969"/>
      <c r="AJ112" s="970"/>
      <c r="AK112" s="971" t="s">
        <v>111</v>
      </c>
      <c r="AL112" s="969"/>
      <c r="AM112" s="969"/>
      <c r="AN112" s="969"/>
      <c r="AO112" s="970"/>
      <c r="AP112" s="972" t="s">
        <v>111</v>
      </c>
      <c r="AQ112" s="973"/>
      <c r="AR112" s="973"/>
      <c r="AS112" s="973"/>
      <c r="AT112" s="974"/>
      <c r="AU112" s="911"/>
      <c r="AV112" s="912"/>
      <c r="AW112" s="912"/>
      <c r="AX112" s="912"/>
      <c r="AY112" s="913"/>
      <c r="AZ112" s="959" t="s">
        <v>413</v>
      </c>
      <c r="BA112" s="960"/>
      <c r="BB112" s="960"/>
      <c r="BC112" s="960"/>
      <c r="BD112" s="960"/>
      <c r="BE112" s="960"/>
      <c r="BF112" s="960"/>
      <c r="BG112" s="960"/>
      <c r="BH112" s="960"/>
      <c r="BI112" s="960"/>
      <c r="BJ112" s="960"/>
      <c r="BK112" s="960"/>
      <c r="BL112" s="960"/>
      <c r="BM112" s="960"/>
      <c r="BN112" s="960"/>
      <c r="BO112" s="960"/>
      <c r="BP112" s="961"/>
      <c r="BQ112" s="929">
        <v>28562879</v>
      </c>
      <c r="BR112" s="930"/>
      <c r="BS112" s="930"/>
      <c r="BT112" s="930"/>
      <c r="BU112" s="930"/>
      <c r="BV112" s="930">
        <v>29189061</v>
      </c>
      <c r="BW112" s="930"/>
      <c r="BX112" s="930"/>
      <c r="BY112" s="930"/>
      <c r="BZ112" s="930"/>
      <c r="CA112" s="930">
        <v>28742460</v>
      </c>
      <c r="CB112" s="930"/>
      <c r="CC112" s="930"/>
      <c r="CD112" s="930"/>
      <c r="CE112" s="930"/>
      <c r="CF112" s="924">
        <v>41</v>
      </c>
      <c r="CG112" s="925"/>
      <c r="CH112" s="925"/>
      <c r="CI112" s="925"/>
      <c r="CJ112" s="925"/>
      <c r="CK112" s="955"/>
      <c r="CL112" s="956"/>
      <c r="CM112" s="926" t="s">
        <v>414</v>
      </c>
      <c r="CN112" s="927"/>
      <c r="CO112" s="927"/>
      <c r="CP112" s="927"/>
      <c r="CQ112" s="927"/>
      <c r="CR112" s="927"/>
      <c r="CS112" s="927"/>
      <c r="CT112" s="927"/>
      <c r="CU112" s="927"/>
      <c r="CV112" s="927"/>
      <c r="CW112" s="927"/>
      <c r="CX112" s="927"/>
      <c r="CY112" s="927"/>
      <c r="CZ112" s="927"/>
      <c r="DA112" s="927"/>
      <c r="DB112" s="927"/>
      <c r="DC112" s="927"/>
      <c r="DD112" s="927"/>
      <c r="DE112" s="927"/>
      <c r="DF112" s="928"/>
      <c r="DG112" s="929" t="s">
        <v>111</v>
      </c>
      <c r="DH112" s="930"/>
      <c r="DI112" s="930"/>
      <c r="DJ112" s="930"/>
      <c r="DK112" s="930"/>
      <c r="DL112" s="930" t="s">
        <v>111</v>
      </c>
      <c r="DM112" s="930"/>
      <c r="DN112" s="930"/>
      <c r="DO112" s="930"/>
      <c r="DP112" s="930"/>
      <c r="DQ112" s="930" t="s">
        <v>111</v>
      </c>
      <c r="DR112" s="930"/>
      <c r="DS112" s="930"/>
      <c r="DT112" s="930"/>
      <c r="DU112" s="930"/>
      <c r="DV112" s="931" t="s">
        <v>111</v>
      </c>
      <c r="DW112" s="931"/>
      <c r="DX112" s="931"/>
      <c r="DY112" s="931"/>
      <c r="DZ112" s="932"/>
    </row>
    <row r="113" spans="1:130" s="197" customFormat="1" ht="26.25" customHeight="1">
      <c r="A113" s="964"/>
      <c r="B113" s="965"/>
      <c r="C113" s="960" t="s">
        <v>415</v>
      </c>
      <c r="D113" s="960"/>
      <c r="E113" s="960"/>
      <c r="F113" s="960"/>
      <c r="G113" s="960"/>
      <c r="H113" s="960"/>
      <c r="I113" s="960"/>
      <c r="J113" s="960"/>
      <c r="K113" s="960"/>
      <c r="L113" s="960"/>
      <c r="M113" s="960"/>
      <c r="N113" s="960"/>
      <c r="O113" s="960"/>
      <c r="P113" s="960"/>
      <c r="Q113" s="960"/>
      <c r="R113" s="960"/>
      <c r="S113" s="960"/>
      <c r="T113" s="960"/>
      <c r="U113" s="960"/>
      <c r="V113" s="960"/>
      <c r="W113" s="960"/>
      <c r="X113" s="960"/>
      <c r="Y113" s="960"/>
      <c r="Z113" s="961"/>
      <c r="AA113" s="943">
        <v>1729144</v>
      </c>
      <c r="AB113" s="944"/>
      <c r="AC113" s="944"/>
      <c r="AD113" s="944"/>
      <c r="AE113" s="945"/>
      <c r="AF113" s="946">
        <v>1687241</v>
      </c>
      <c r="AG113" s="944"/>
      <c r="AH113" s="944"/>
      <c r="AI113" s="944"/>
      <c r="AJ113" s="945"/>
      <c r="AK113" s="946">
        <v>1630714</v>
      </c>
      <c r="AL113" s="944"/>
      <c r="AM113" s="944"/>
      <c r="AN113" s="944"/>
      <c r="AO113" s="945"/>
      <c r="AP113" s="947">
        <v>2.2999999999999998</v>
      </c>
      <c r="AQ113" s="948"/>
      <c r="AR113" s="948"/>
      <c r="AS113" s="948"/>
      <c r="AT113" s="949"/>
      <c r="AU113" s="911"/>
      <c r="AV113" s="912"/>
      <c r="AW113" s="912"/>
      <c r="AX113" s="912"/>
      <c r="AY113" s="913"/>
      <c r="AZ113" s="959" t="s">
        <v>416</v>
      </c>
      <c r="BA113" s="960"/>
      <c r="BB113" s="960"/>
      <c r="BC113" s="960"/>
      <c r="BD113" s="960"/>
      <c r="BE113" s="960"/>
      <c r="BF113" s="960"/>
      <c r="BG113" s="960"/>
      <c r="BH113" s="960"/>
      <c r="BI113" s="960"/>
      <c r="BJ113" s="960"/>
      <c r="BK113" s="960"/>
      <c r="BL113" s="960"/>
      <c r="BM113" s="960"/>
      <c r="BN113" s="960"/>
      <c r="BO113" s="960"/>
      <c r="BP113" s="961"/>
      <c r="BQ113" s="929">
        <v>1066208</v>
      </c>
      <c r="BR113" s="930"/>
      <c r="BS113" s="930"/>
      <c r="BT113" s="930"/>
      <c r="BU113" s="930"/>
      <c r="BV113" s="930">
        <v>908900</v>
      </c>
      <c r="BW113" s="930"/>
      <c r="BX113" s="930"/>
      <c r="BY113" s="930"/>
      <c r="BZ113" s="930"/>
      <c r="CA113" s="930">
        <v>728798</v>
      </c>
      <c r="CB113" s="930"/>
      <c r="CC113" s="930"/>
      <c r="CD113" s="930"/>
      <c r="CE113" s="930"/>
      <c r="CF113" s="924">
        <v>1</v>
      </c>
      <c r="CG113" s="925"/>
      <c r="CH113" s="925"/>
      <c r="CI113" s="925"/>
      <c r="CJ113" s="925"/>
      <c r="CK113" s="955"/>
      <c r="CL113" s="956"/>
      <c r="CM113" s="926" t="s">
        <v>417</v>
      </c>
      <c r="CN113" s="927"/>
      <c r="CO113" s="927"/>
      <c r="CP113" s="927"/>
      <c r="CQ113" s="927"/>
      <c r="CR113" s="927"/>
      <c r="CS113" s="927"/>
      <c r="CT113" s="927"/>
      <c r="CU113" s="927"/>
      <c r="CV113" s="927"/>
      <c r="CW113" s="927"/>
      <c r="CX113" s="927"/>
      <c r="CY113" s="927"/>
      <c r="CZ113" s="927"/>
      <c r="DA113" s="927"/>
      <c r="DB113" s="927"/>
      <c r="DC113" s="927"/>
      <c r="DD113" s="927"/>
      <c r="DE113" s="927"/>
      <c r="DF113" s="928"/>
      <c r="DG113" s="968" t="s">
        <v>111</v>
      </c>
      <c r="DH113" s="969"/>
      <c r="DI113" s="969"/>
      <c r="DJ113" s="969"/>
      <c r="DK113" s="970"/>
      <c r="DL113" s="971" t="s">
        <v>111</v>
      </c>
      <c r="DM113" s="969"/>
      <c r="DN113" s="969"/>
      <c r="DO113" s="969"/>
      <c r="DP113" s="970"/>
      <c r="DQ113" s="971" t="s">
        <v>111</v>
      </c>
      <c r="DR113" s="969"/>
      <c r="DS113" s="969"/>
      <c r="DT113" s="969"/>
      <c r="DU113" s="970"/>
      <c r="DV113" s="972" t="s">
        <v>111</v>
      </c>
      <c r="DW113" s="973"/>
      <c r="DX113" s="973"/>
      <c r="DY113" s="973"/>
      <c r="DZ113" s="974"/>
    </row>
    <row r="114" spans="1:130" s="197" customFormat="1" ht="26.25" customHeight="1">
      <c r="A114" s="964"/>
      <c r="B114" s="965"/>
      <c r="C114" s="960" t="s">
        <v>418</v>
      </c>
      <c r="D114" s="960"/>
      <c r="E114" s="960"/>
      <c r="F114" s="960"/>
      <c r="G114" s="960"/>
      <c r="H114" s="960"/>
      <c r="I114" s="960"/>
      <c r="J114" s="960"/>
      <c r="K114" s="960"/>
      <c r="L114" s="960"/>
      <c r="M114" s="960"/>
      <c r="N114" s="960"/>
      <c r="O114" s="960"/>
      <c r="P114" s="960"/>
      <c r="Q114" s="960"/>
      <c r="R114" s="960"/>
      <c r="S114" s="960"/>
      <c r="T114" s="960"/>
      <c r="U114" s="960"/>
      <c r="V114" s="960"/>
      <c r="W114" s="960"/>
      <c r="X114" s="960"/>
      <c r="Y114" s="960"/>
      <c r="Z114" s="961"/>
      <c r="AA114" s="968">
        <v>239731</v>
      </c>
      <c r="AB114" s="969"/>
      <c r="AC114" s="969"/>
      <c r="AD114" s="969"/>
      <c r="AE114" s="970"/>
      <c r="AF114" s="971">
        <v>203204</v>
      </c>
      <c r="AG114" s="969"/>
      <c r="AH114" s="969"/>
      <c r="AI114" s="969"/>
      <c r="AJ114" s="970"/>
      <c r="AK114" s="971">
        <v>201736</v>
      </c>
      <c r="AL114" s="969"/>
      <c r="AM114" s="969"/>
      <c r="AN114" s="969"/>
      <c r="AO114" s="970"/>
      <c r="AP114" s="972">
        <v>0.3</v>
      </c>
      <c r="AQ114" s="973"/>
      <c r="AR114" s="973"/>
      <c r="AS114" s="973"/>
      <c r="AT114" s="974"/>
      <c r="AU114" s="911"/>
      <c r="AV114" s="912"/>
      <c r="AW114" s="912"/>
      <c r="AX114" s="912"/>
      <c r="AY114" s="913"/>
      <c r="AZ114" s="959" t="s">
        <v>419</v>
      </c>
      <c r="BA114" s="960"/>
      <c r="BB114" s="960"/>
      <c r="BC114" s="960"/>
      <c r="BD114" s="960"/>
      <c r="BE114" s="960"/>
      <c r="BF114" s="960"/>
      <c r="BG114" s="960"/>
      <c r="BH114" s="960"/>
      <c r="BI114" s="960"/>
      <c r="BJ114" s="960"/>
      <c r="BK114" s="960"/>
      <c r="BL114" s="960"/>
      <c r="BM114" s="960"/>
      <c r="BN114" s="960"/>
      <c r="BO114" s="960"/>
      <c r="BP114" s="961"/>
      <c r="BQ114" s="929">
        <v>14752463</v>
      </c>
      <c r="BR114" s="930"/>
      <c r="BS114" s="930"/>
      <c r="BT114" s="930"/>
      <c r="BU114" s="930"/>
      <c r="BV114" s="930">
        <v>14378170</v>
      </c>
      <c r="BW114" s="930"/>
      <c r="BX114" s="930"/>
      <c r="BY114" s="930"/>
      <c r="BZ114" s="930"/>
      <c r="CA114" s="930">
        <v>14346851</v>
      </c>
      <c r="CB114" s="930"/>
      <c r="CC114" s="930"/>
      <c r="CD114" s="930"/>
      <c r="CE114" s="930"/>
      <c r="CF114" s="924">
        <v>20.399999999999999</v>
      </c>
      <c r="CG114" s="925"/>
      <c r="CH114" s="925"/>
      <c r="CI114" s="925"/>
      <c r="CJ114" s="925"/>
      <c r="CK114" s="955"/>
      <c r="CL114" s="956"/>
      <c r="CM114" s="926" t="s">
        <v>420</v>
      </c>
      <c r="CN114" s="927"/>
      <c r="CO114" s="927"/>
      <c r="CP114" s="927"/>
      <c r="CQ114" s="927"/>
      <c r="CR114" s="927"/>
      <c r="CS114" s="927"/>
      <c r="CT114" s="927"/>
      <c r="CU114" s="927"/>
      <c r="CV114" s="927"/>
      <c r="CW114" s="927"/>
      <c r="CX114" s="927"/>
      <c r="CY114" s="927"/>
      <c r="CZ114" s="927"/>
      <c r="DA114" s="927"/>
      <c r="DB114" s="927"/>
      <c r="DC114" s="927"/>
      <c r="DD114" s="927"/>
      <c r="DE114" s="927"/>
      <c r="DF114" s="928"/>
      <c r="DG114" s="968" t="s">
        <v>111</v>
      </c>
      <c r="DH114" s="969"/>
      <c r="DI114" s="969"/>
      <c r="DJ114" s="969"/>
      <c r="DK114" s="970"/>
      <c r="DL114" s="971" t="s">
        <v>111</v>
      </c>
      <c r="DM114" s="969"/>
      <c r="DN114" s="969"/>
      <c r="DO114" s="969"/>
      <c r="DP114" s="970"/>
      <c r="DQ114" s="971" t="s">
        <v>111</v>
      </c>
      <c r="DR114" s="969"/>
      <c r="DS114" s="969"/>
      <c r="DT114" s="969"/>
      <c r="DU114" s="970"/>
      <c r="DV114" s="972" t="s">
        <v>111</v>
      </c>
      <c r="DW114" s="973"/>
      <c r="DX114" s="973"/>
      <c r="DY114" s="973"/>
      <c r="DZ114" s="974"/>
    </row>
    <row r="115" spans="1:130" s="197" customFormat="1" ht="26.25" customHeight="1">
      <c r="A115" s="964"/>
      <c r="B115" s="965"/>
      <c r="C115" s="960" t="s">
        <v>421</v>
      </c>
      <c r="D115" s="960"/>
      <c r="E115" s="960"/>
      <c r="F115" s="960"/>
      <c r="G115" s="960"/>
      <c r="H115" s="960"/>
      <c r="I115" s="960"/>
      <c r="J115" s="960"/>
      <c r="K115" s="960"/>
      <c r="L115" s="960"/>
      <c r="M115" s="960"/>
      <c r="N115" s="960"/>
      <c r="O115" s="960"/>
      <c r="P115" s="960"/>
      <c r="Q115" s="960"/>
      <c r="R115" s="960"/>
      <c r="S115" s="960"/>
      <c r="T115" s="960"/>
      <c r="U115" s="960"/>
      <c r="V115" s="960"/>
      <c r="W115" s="960"/>
      <c r="X115" s="960"/>
      <c r="Y115" s="960"/>
      <c r="Z115" s="961"/>
      <c r="AA115" s="943">
        <v>356289</v>
      </c>
      <c r="AB115" s="944"/>
      <c r="AC115" s="944"/>
      <c r="AD115" s="944"/>
      <c r="AE115" s="945"/>
      <c r="AF115" s="946">
        <v>391207</v>
      </c>
      <c r="AG115" s="944"/>
      <c r="AH115" s="944"/>
      <c r="AI115" s="944"/>
      <c r="AJ115" s="945"/>
      <c r="AK115" s="946">
        <v>326533</v>
      </c>
      <c r="AL115" s="944"/>
      <c r="AM115" s="944"/>
      <c r="AN115" s="944"/>
      <c r="AO115" s="945"/>
      <c r="AP115" s="947">
        <v>0.5</v>
      </c>
      <c r="AQ115" s="948"/>
      <c r="AR115" s="948"/>
      <c r="AS115" s="948"/>
      <c r="AT115" s="949"/>
      <c r="AU115" s="911"/>
      <c r="AV115" s="912"/>
      <c r="AW115" s="912"/>
      <c r="AX115" s="912"/>
      <c r="AY115" s="913"/>
      <c r="AZ115" s="959" t="s">
        <v>422</v>
      </c>
      <c r="BA115" s="960"/>
      <c r="BB115" s="960"/>
      <c r="BC115" s="960"/>
      <c r="BD115" s="960"/>
      <c r="BE115" s="960"/>
      <c r="BF115" s="960"/>
      <c r="BG115" s="960"/>
      <c r="BH115" s="960"/>
      <c r="BI115" s="960"/>
      <c r="BJ115" s="960"/>
      <c r="BK115" s="960"/>
      <c r="BL115" s="960"/>
      <c r="BM115" s="960"/>
      <c r="BN115" s="960"/>
      <c r="BO115" s="960"/>
      <c r="BP115" s="961"/>
      <c r="BQ115" s="929" t="s">
        <v>111</v>
      </c>
      <c r="BR115" s="930"/>
      <c r="BS115" s="930"/>
      <c r="BT115" s="930"/>
      <c r="BU115" s="930"/>
      <c r="BV115" s="930" t="s">
        <v>111</v>
      </c>
      <c r="BW115" s="930"/>
      <c r="BX115" s="930"/>
      <c r="BY115" s="930"/>
      <c r="BZ115" s="930"/>
      <c r="CA115" s="930" t="s">
        <v>111</v>
      </c>
      <c r="CB115" s="930"/>
      <c r="CC115" s="930"/>
      <c r="CD115" s="930"/>
      <c r="CE115" s="930"/>
      <c r="CF115" s="924" t="s">
        <v>111</v>
      </c>
      <c r="CG115" s="925"/>
      <c r="CH115" s="925"/>
      <c r="CI115" s="925"/>
      <c r="CJ115" s="925"/>
      <c r="CK115" s="955"/>
      <c r="CL115" s="956"/>
      <c r="CM115" s="959" t="s">
        <v>423</v>
      </c>
      <c r="CN115" s="983"/>
      <c r="CO115" s="983"/>
      <c r="CP115" s="983"/>
      <c r="CQ115" s="983"/>
      <c r="CR115" s="983"/>
      <c r="CS115" s="983"/>
      <c r="CT115" s="983"/>
      <c r="CU115" s="983"/>
      <c r="CV115" s="983"/>
      <c r="CW115" s="983"/>
      <c r="CX115" s="983"/>
      <c r="CY115" s="983"/>
      <c r="CZ115" s="983"/>
      <c r="DA115" s="983"/>
      <c r="DB115" s="983"/>
      <c r="DC115" s="983"/>
      <c r="DD115" s="983"/>
      <c r="DE115" s="983"/>
      <c r="DF115" s="961"/>
      <c r="DG115" s="968">
        <v>846366</v>
      </c>
      <c r="DH115" s="969"/>
      <c r="DI115" s="969"/>
      <c r="DJ115" s="969"/>
      <c r="DK115" s="970"/>
      <c r="DL115" s="971">
        <v>555628</v>
      </c>
      <c r="DM115" s="969"/>
      <c r="DN115" s="969"/>
      <c r="DO115" s="969"/>
      <c r="DP115" s="970"/>
      <c r="DQ115" s="971">
        <v>513720</v>
      </c>
      <c r="DR115" s="969"/>
      <c r="DS115" s="969"/>
      <c r="DT115" s="969"/>
      <c r="DU115" s="970"/>
      <c r="DV115" s="972">
        <v>0.7</v>
      </c>
      <c r="DW115" s="973"/>
      <c r="DX115" s="973"/>
      <c r="DY115" s="973"/>
      <c r="DZ115" s="974"/>
    </row>
    <row r="116" spans="1:130" s="197" customFormat="1" ht="26.25" customHeight="1">
      <c r="A116" s="966"/>
      <c r="B116" s="967"/>
      <c r="C116" s="981" t="s">
        <v>424</v>
      </c>
      <c r="D116" s="981"/>
      <c r="E116" s="981"/>
      <c r="F116" s="981"/>
      <c r="G116" s="981"/>
      <c r="H116" s="981"/>
      <c r="I116" s="981"/>
      <c r="J116" s="981"/>
      <c r="K116" s="981"/>
      <c r="L116" s="981"/>
      <c r="M116" s="981"/>
      <c r="N116" s="981"/>
      <c r="O116" s="981"/>
      <c r="P116" s="981"/>
      <c r="Q116" s="981"/>
      <c r="R116" s="981"/>
      <c r="S116" s="981"/>
      <c r="T116" s="981"/>
      <c r="U116" s="981"/>
      <c r="V116" s="981"/>
      <c r="W116" s="981"/>
      <c r="X116" s="981"/>
      <c r="Y116" s="981"/>
      <c r="Z116" s="982"/>
      <c r="AA116" s="968" t="s">
        <v>111</v>
      </c>
      <c r="AB116" s="969"/>
      <c r="AC116" s="969"/>
      <c r="AD116" s="969"/>
      <c r="AE116" s="970"/>
      <c r="AF116" s="971" t="s">
        <v>111</v>
      </c>
      <c r="AG116" s="969"/>
      <c r="AH116" s="969"/>
      <c r="AI116" s="969"/>
      <c r="AJ116" s="970"/>
      <c r="AK116" s="971" t="s">
        <v>111</v>
      </c>
      <c r="AL116" s="969"/>
      <c r="AM116" s="969"/>
      <c r="AN116" s="969"/>
      <c r="AO116" s="970"/>
      <c r="AP116" s="972" t="s">
        <v>111</v>
      </c>
      <c r="AQ116" s="973"/>
      <c r="AR116" s="973"/>
      <c r="AS116" s="973"/>
      <c r="AT116" s="974"/>
      <c r="AU116" s="911"/>
      <c r="AV116" s="912"/>
      <c r="AW116" s="912"/>
      <c r="AX116" s="912"/>
      <c r="AY116" s="913"/>
      <c r="AZ116" s="959" t="s">
        <v>425</v>
      </c>
      <c r="BA116" s="960"/>
      <c r="BB116" s="960"/>
      <c r="BC116" s="960"/>
      <c r="BD116" s="960"/>
      <c r="BE116" s="960"/>
      <c r="BF116" s="960"/>
      <c r="BG116" s="960"/>
      <c r="BH116" s="960"/>
      <c r="BI116" s="960"/>
      <c r="BJ116" s="960"/>
      <c r="BK116" s="960"/>
      <c r="BL116" s="960"/>
      <c r="BM116" s="960"/>
      <c r="BN116" s="960"/>
      <c r="BO116" s="960"/>
      <c r="BP116" s="961"/>
      <c r="BQ116" s="929" t="s">
        <v>111</v>
      </c>
      <c r="BR116" s="930"/>
      <c r="BS116" s="930"/>
      <c r="BT116" s="930"/>
      <c r="BU116" s="930"/>
      <c r="BV116" s="930" t="s">
        <v>111</v>
      </c>
      <c r="BW116" s="930"/>
      <c r="BX116" s="930"/>
      <c r="BY116" s="930"/>
      <c r="BZ116" s="930"/>
      <c r="CA116" s="930" t="s">
        <v>111</v>
      </c>
      <c r="CB116" s="930"/>
      <c r="CC116" s="930"/>
      <c r="CD116" s="930"/>
      <c r="CE116" s="930"/>
      <c r="CF116" s="924" t="s">
        <v>111</v>
      </c>
      <c r="CG116" s="925"/>
      <c r="CH116" s="925"/>
      <c r="CI116" s="925"/>
      <c r="CJ116" s="925"/>
      <c r="CK116" s="955"/>
      <c r="CL116" s="956"/>
      <c r="CM116" s="926" t="s">
        <v>426</v>
      </c>
      <c r="CN116" s="927"/>
      <c r="CO116" s="927"/>
      <c r="CP116" s="927"/>
      <c r="CQ116" s="927"/>
      <c r="CR116" s="927"/>
      <c r="CS116" s="927"/>
      <c r="CT116" s="927"/>
      <c r="CU116" s="927"/>
      <c r="CV116" s="927"/>
      <c r="CW116" s="927"/>
      <c r="CX116" s="927"/>
      <c r="CY116" s="927"/>
      <c r="CZ116" s="927"/>
      <c r="DA116" s="927"/>
      <c r="DB116" s="927"/>
      <c r="DC116" s="927"/>
      <c r="DD116" s="927"/>
      <c r="DE116" s="927"/>
      <c r="DF116" s="928"/>
      <c r="DG116" s="968">
        <v>2334135</v>
      </c>
      <c r="DH116" s="969"/>
      <c r="DI116" s="969"/>
      <c r="DJ116" s="969"/>
      <c r="DK116" s="970"/>
      <c r="DL116" s="971">
        <v>2243097</v>
      </c>
      <c r="DM116" s="969"/>
      <c r="DN116" s="969"/>
      <c r="DO116" s="969"/>
      <c r="DP116" s="970"/>
      <c r="DQ116" s="971">
        <v>2080148</v>
      </c>
      <c r="DR116" s="969"/>
      <c r="DS116" s="969"/>
      <c r="DT116" s="969"/>
      <c r="DU116" s="970"/>
      <c r="DV116" s="972">
        <v>3</v>
      </c>
      <c r="DW116" s="973"/>
      <c r="DX116" s="973"/>
      <c r="DY116" s="973"/>
      <c r="DZ116" s="974"/>
    </row>
    <row r="117" spans="1:130" s="197" customFormat="1" ht="26.25" customHeight="1">
      <c r="A117" s="916" t="s">
        <v>170</v>
      </c>
      <c r="B117" s="895"/>
      <c r="C117" s="895"/>
      <c r="D117" s="895"/>
      <c r="E117" s="895"/>
      <c r="F117" s="895"/>
      <c r="G117" s="895"/>
      <c r="H117" s="895"/>
      <c r="I117" s="895"/>
      <c r="J117" s="895"/>
      <c r="K117" s="895"/>
      <c r="L117" s="895"/>
      <c r="M117" s="895"/>
      <c r="N117" s="895"/>
      <c r="O117" s="895"/>
      <c r="P117" s="895"/>
      <c r="Q117" s="895"/>
      <c r="R117" s="895"/>
      <c r="S117" s="895"/>
      <c r="T117" s="895"/>
      <c r="U117" s="895"/>
      <c r="V117" s="895"/>
      <c r="W117" s="895"/>
      <c r="X117" s="895"/>
      <c r="Y117" s="1003" t="s">
        <v>427</v>
      </c>
      <c r="Z117" s="896"/>
      <c r="AA117" s="1006">
        <v>8322560</v>
      </c>
      <c r="AB117" s="976"/>
      <c r="AC117" s="976"/>
      <c r="AD117" s="976"/>
      <c r="AE117" s="977"/>
      <c r="AF117" s="975">
        <v>8354040</v>
      </c>
      <c r="AG117" s="976"/>
      <c r="AH117" s="976"/>
      <c r="AI117" s="976"/>
      <c r="AJ117" s="977"/>
      <c r="AK117" s="975">
        <v>8211069</v>
      </c>
      <c r="AL117" s="976"/>
      <c r="AM117" s="976"/>
      <c r="AN117" s="976"/>
      <c r="AO117" s="977"/>
      <c r="AP117" s="978"/>
      <c r="AQ117" s="979"/>
      <c r="AR117" s="979"/>
      <c r="AS117" s="979"/>
      <c r="AT117" s="980"/>
      <c r="AU117" s="911"/>
      <c r="AV117" s="912"/>
      <c r="AW117" s="912"/>
      <c r="AX117" s="912"/>
      <c r="AY117" s="913"/>
      <c r="AZ117" s="1005" t="s">
        <v>428</v>
      </c>
      <c r="BA117" s="981"/>
      <c r="BB117" s="981"/>
      <c r="BC117" s="981"/>
      <c r="BD117" s="981"/>
      <c r="BE117" s="981"/>
      <c r="BF117" s="981"/>
      <c r="BG117" s="981"/>
      <c r="BH117" s="981"/>
      <c r="BI117" s="981"/>
      <c r="BJ117" s="981"/>
      <c r="BK117" s="981"/>
      <c r="BL117" s="981"/>
      <c r="BM117" s="981"/>
      <c r="BN117" s="981"/>
      <c r="BO117" s="981"/>
      <c r="BP117" s="982"/>
      <c r="BQ117" s="995" t="s">
        <v>111</v>
      </c>
      <c r="BR117" s="996"/>
      <c r="BS117" s="996"/>
      <c r="BT117" s="996"/>
      <c r="BU117" s="996"/>
      <c r="BV117" s="996" t="s">
        <v>111</v>
      </c>
      <c r="BW117" s="996"/>
      <c r="BX117" s="996"/>
      <c r="BY117" s="996"/>
      <c r="BZ117" s="996"/>
      <c r="CA117" s="996" t="s">
        <v>111</v>
      </c>
      <c r="CB117" s="996"/>
      <c r="CC117" s="996"/>
      <c r="CD117" s="996"/>
      <c r="CE117" s="996"/>
      <c r="CF117" s="924" t="s">
        <v>111</v>
      </c>
      <c r="CG117" s="925"/>
      <c r="CH117" s="925"/>
      <c r="CI117" s="925"/>
      <c r="CJ117" s="925"/>
      <c r="CK117" s="955"/>
      <c r="CL117" s="956"/>
      <c r="CM117" s="926" t="s">
        <v>429</v>
      </c>
      <c r="CN117" s="927"/>
      <c r="CO117" s="927"/>
      <c r="CP117" s="927"/>
      <c r="CQ117" s="927"/>
      <c r="CR117" s="927"/>
      <c r="CS117" s="927"/>
      <c r="CT117" s="927"/>
      <c r="CU117" s="927"/>
      <c r="CV117" s="927"/>
      <c r="CW117" s="927"/>
      <c r="CX117" s="927"/>
      <c r="CY117" s="927"/>
      <c r="CZ117" s="927"/>
      <c r="DA117" s="927"/>
      <c r="DB117" s="927"/>
      <c r="DC117" s="927"/>
      <c r="DD117" s="927"/>
      <c r="DE117" s="927"/>
      <c r="DF117" s="928"/>
      <c r="DG117" s="968" t="s">
        <v>111</v>
      </c>
      <c r="DH117" s="969"/>
      <c r="DI117" s="969"/>
      <c r="DJ117" s="969"/>
      <c r="DK117" s="970"/>
      <c r="DL117" s="971" t="s">
        <v>111</v>
      </c>
      <c r="DM117" s="969"/>
      <c r="DN117" s="969"/>
      <c r="DO117" s="969"/>
      <c r="DP117" s="970"/>
      <c r="DQ117" s="971" t="s">
        <v>111</v>
      </c>
      <c r="DR117" s="969"/>
      <c r="DS117" s="969"/>
      <c r="DT117" s="969"/>
      <c r="DU117" s="970"/>
      <c r="DV117" s="972" t="s">
        <v>111</v>
      </c>
      <c r="DW117" s="973"/>
      <c r="DX117" s="973"/>
      <c r="DY117" s="973"/>
      <c r="DZ117" s="974"/>
    </row>
    <row r="118" spans="1:130" s="197" customFormat="1" ht="26.25" customHeight="1">
      <c r="A118" s="916" t="s">
        <v>403</v>
      </c>
      <c r="B118" s="895"/>
      <c r="C118" s="895"/>
      <c r="D118" s="895"/>
      <c r="E118" s="895"/>
      <c r="F118" s="895"/>
      <c r="G118" s="895"/>
      <c r="H118" s="895"/>
      <c r="I118" s="895"/>
      <c r="J118" s="895"/>
      <c r="K118" s="895"/>
      <c r="L118" s="895"/>
      <c r="M118" s="895"/>
      <c r="N118" s="895"/>
      <c r="O118" s="895"/>
      <c r="P118" s="895"/>
      <c r="Q118" s="895"/>
      <c r="R118" s="895"/>
      <c r="S118" s="895"/>
      <c r="T118" s="895"/>
      <c r="U118" s="895"/>
      <c r="V118" s="895"/>
      <c r="W118" s="895"/>
      <c r="X118" s="895"/>
      <c r="Y118" s="895"/>
      <c r="Z118" s="896"/>
      <c r="AA118" s="894" t="s">
        <v>401</v>
      </c>
      <c r="AB118" s="895"/>
      <c r="AC118" s="895"/>
      <c r="AD118" s="895"/>
      <c r="AE118" s="896"/>
      <c r="AF118" s="894" t="s">
        <v>287</v>
      </c>
      <c r="AG118" s="895"/>
      <c r="AH118" s="895"/>
      <c r="AI118" s="895"/>
      <c r="AJ118" s="896"/>
      <c r="AK118" s="894" t="s">
        <v>286</v>
      </c>
      <c r="AL118" s="895"/>
      <c r="AM118" s="895"/>
      <c r="AN118" s="895"/>
      <c r="AO118" s="896"/>
      <c r="AP118" s="1000" t="s">
        <v>402</v>
      </c>
      <c r="AQ118" s="1001"/>
      <c r="AR118" s="1001"/>
      <c r="AS118" s="1001"/>
      <c r="AT118" s="1002"/>
      <c r="AU118" s="914"/>
      <c r="AV118" s="915"/>
      <c r="AW118" s="915"/>
      <c r="AX118" s="915"/>
      <c r="AY118" s="915"/>
      <c r="AZ118" s="228" t="s">
        <v>170</v>
      </c>
      <c r="BA118" s="228"/>
      <c r="BB118" s="228"/>
      <c r="BC118" s="228"/>
      <c r="BD118" s="228"/>
      <c r="BE118" s="228"/>
      <c r="BF118" s="228"/>
      <c r="BG118" s="228"/>
      <c r="BH118" s="228"/>
      <c r="BI118" s="228"/>
      <c r="BJ118" s="228"/>
      <c r="BK118" s="228"/>
      <c r="BL118" s="228"/>
      <c r="BM118" s="228"/>
      <c r="BN118" s="228"/>
      <c r="BO118" s="1003" t="s">
        <v>430</v>
      </c>
      <c r="BP118" s="1004"/>
      <c r="BQ118" s="995">
        <v>118956539</v>
      </c>
      <c r="BR118" s="996"/>
      <c r="BS118" s="996"/>
      <c r="BT118" s="996"/>
      <c r="BU118" s="996"/>
      <c r="BV118" s="996">
        <v>121085025</v>
      </c>
      <c r="BW118" s="996"/>
      <c r="BX118" s="996"/>
      <c r="BY118" s="996"/>
      <c r="BZ118" s="996"/>
      <c r="CA118" s="996">
        <v>121605951</v>
      </c>
      <c r="CB118" s="996"/>
      <c r="CC118" s="996"/>
      <c r="CD118" s="996"/>
      <c r="CE118" s="996"/>
      <c r="CF118" s="997"/>
      <c r="CG118" s="998"/>
      <c r="CH118" s="998"/>
      <c r="CI118" s="998"/>
      <c r="CJ118" s="999"/>
      <c r="CK118" s="955"/>
      <c r="CL118" s="956"/>
      <c r="CM118" s="926" t="s">
        <v>431</v>
      </c>
      <c r="CN118" s="927"/>
      <c r="CO118" s="927"/>
      <c r="CP118" s="927"/>
      <c r="CQ118" s="927"/>
      <c r="CR118" s="927"/>
      <c r="CS118" s="927"/>
      <c r="CT118" s="927"/>
      <c r="CU118" s="927"/>
      <c r="CV118" s="927"/>
      <c r="CW118" s="927"/>
      <c r="CX118" s="927"/>
      <c r="CY118" s="927"/>
      <c r="CZ118" s="927"/>
      <c r="DA118" s="927"/>
      <c r="DB118" s="927"/>
      <c r="DC118" s="927"/>
      <c r="DD118" s="927"/>
      <c r="DE118" s="927"/>
      <c r="DF118" s="928"/>
      <c r="DG118" s="968" t="s">
        <v>111</v>
      </c>
      <c r="DH118" s="969"/>
      <c r="DI118" s="969"/>
      <c r="DJ118" s="969"/>
      <c r="DK118" s="970"/>
      <c r="DL118" s="971" t="s">
        <v>111</v>
      </c>
      <c r="DM118" s="969"/>
      <c r="DN118" s="969"/>
      <c r="DO118" s="969"/>
      <c r="DP118" s="970"/>
      <c r="DQ118" s="971" t="s">
        <v>111</v>
      </c>
      <c r="DR118" s="969"/>
      <c r="DS118" s="969"/>
      <c r="DT118" s="969"/>
      <c r="DU118" s="970"/>
      <c r="DV118" s="972" t="s">
        <v>111</v>
      </c>
      <c r="DW118" s="973"/>
      <c r="DX118" s="973"/>
      <c r="DY118" s="973"/>
      <c r="DZ118" s="974"/>
    </row>
    <row r="119" spans="1:130" s="197" customFormat="1" ht="26.25" customHeight="1">
      <c r="A119" s="984" t="s">
        <v>406</v>
      </c>
      <c r="B119" s="954"/>
      <c r="C119" s="933" t="s">
        <v>407</v>
      </c>
      <c r="D119" s="934"/>
      <c r="E119" s="934"/>
      <c r="F119" s="934"/>
      <c r="G119" s="934"/>
      <c r="H119" s="934"/>
      <c r="I119" s="934"/>
      <c r="J119" s="934"/>
      <c r="K119" s="934"/>
      <c r="L119" s="934"/>
      <c r="M119" s="934"/>
      <c r="N119" s="934"/>
      <c r="O119" s="934"/>
      <c r="P119" s="934"/>
      <c r="Q119" s="934"/>
      <c r="R119" s="934"/>
      <c r="S119" s="934"/>
      <c r="T119" s="934"/>
      <c r="U119" s="934"/>
      <c r="V119" s="934"/>
      <c r="W119" s="934"/>
      <c r="X119" s="934"/>
      <c r="Y119" s="934"/>
      <c r="Z119" s="935"/>
      <c r="AA119" s="901" t="s">
        <v>111</v>
      </c>
      <c r="AB119" s="902"/>
      <c r="AC119" s="902"/>
      <c r="AD119" s="902"/>
      <c r="AE119" s="903"/>
      <c r="AF119" s="904" t="s">
        <v>111</v>
      </c>
      <c r="AG119" s="902"/>
      <c r="AH119" s="902"/>
      <c r="AI119" s="902"/>
      <c r="AJ119" s="903"/>
      <c r="AK119" s="904" t="s">
        <v>111</v>
      </c>
      <c r="AL119" s="902"/>
      <c r="AM119" s="902"/>
      <c r="AN119" s="902"/>
      <c r="AO119" s="903"/>
      <c r="AP119" s="905" t="s">
        <v>111</v>
      </c>
      <c r="AQ119" s="906"/>
      <c r="AR119" s="906"/>
      <c r="AS119" s="906"/>
      <c r="AT119" s="907"/>
      <c r="AU119" s="987" t="s">
        <v>432</v>
      </c>
      <c r="AV119" s="988"/>
      <c r="AW119" s="988"/>
      <c r="AX119" s="988"/>
      <c r="AY119" s="989"/>
      <c r="AZ119" s="950" t="s">
        <v>433</v>
      </c>
      <c r="BA119" s="899"/>
      <c r="BB119" s="899"/>
      <c r="BC119" s="899"/>
      <c r="BD119" s="899"/>
      <c r="BE119" s="899"/>
      <c r="BF119" s="899"/>
      <c r="BG119" s="899"/>
      <c r="BH119" s="899"/>
      <c r="BI119" s="899"/>
      <c r="BJ119" s="899"/>
      <c r="BK119" s="899"/>
      <c r="BL119" s="899"/>
      <c r="BM119" s="899"/>
      <c r="BN119" s="899"/>
      <c r="BO119" s="899"/>
      <c r="BP119" s="900"/>
      <c r="BQ119" s="936">
        <v>15343063</v>
      </c>
      <c r="BR119" s="937"/>
      <c r="BS119" s="937"/>
      <c r="BT119" s="937"/>
      <c r="BU119" s="937"/>
      <c r="BV119" s="937">
        <v>14212377</v>
      </c>
      <c r="BW119" s="937"/>
      <c r="BX119" s="937"/>
      <c r="BY119" s="937"/>
      <c r="BZ119" s="937"/>
      <c r="CA119" s="937">
        <v>16342536</v>
      </c>
      <c r="CB119" s="937"/>
      <c r="CC119" s="937"/>
      <c r="CD119" s="937"/>
      <c r="CE119" s="937"/>
      <c r="CF119" s="951">
        <v>23.3</v>
      </c>
      <c r="CG119" s="952"/>
      <c r="CH119" s="952"/>
      <c r="CI119" s="952"/>
      <c r="CJ119" s="952"/>
      <c r="CK119" s="957"/>
      <c r="CL119" s="958"/>
      <c r="CM119" s="1014" t="s">
        <v>434</v>
      </c>
      <c r="CN119" s="1015"/>
      <c r="CO119" s="1015"/>
      <c r="CP119" s="1015"/>
      <c r="CQ119" s="1015"/>
      <c r="CR119" s="1015"/>
      <c r="CS119" s="1015"/>
      <c r="CT119" s="1015"/>
      <c r="CU119" s="1015"/>
      <c r="CV119" s="1015"/>
      <c r="CW119" s="1015"/>
      <c r="CX119" s="1015"/>
      <c r="CY119" s="1015"/>
      <c r="CZ119" s="1015"/>
      <c r="DA119" s="1015"/>
      <c r="DB119" s="1015"/>
      <c r="DC119" s="1015"/>
      <c r="DD119" s="1015"/>
      <c r="DE119" s="1015"/>
      <c r="DF119" s="1016"/>
      <c r="DG119" s="1007" t="s">
        <v>111</v>
      </c>
      <c r="DH119" s="1008"/>
      <c r="DI119" s="1008"/>
      <c r="DJ119" s="1008"/>
      <c r="DK119" s="1009"/>
      <c r="DL119" s="1010" t="s">
        <v>111</v>
      </c>
      <c r="DM119" s="1008"/>
      <c r="DN119" s="1008"/>
      <c r="DO119" s="1008"/>
      <c r="DP119" s="1009"/>
      <c r="DQ119" s="1010" t="s">
        <v>111</v>
      </c>
      <c r="DR119" s="1008"/>
      <c r="DS119" s="1008"/>
      <c r="DT119" s="1008"/>
      <c r="DU119" s="1009"/>
      <c r="DV119" s="1011" t="s">
        <v>111</v>
      </c>
      <c r="DW119" s="1012"/>
      <c r="DX119" s="1012"/>
      <c r="DY119" s="1012"/>
      <c r="DZ119" s="1013"/>
    </row>
    <row r="120" spans="1:130" s="197" customFormat="1" ht="26.25" customHeight="1">
      <c r="A120" s="985"/>
      <c r="B120" s="956"/>
      <c r="C120" s="926" t="s">
        <v>410</v>
      </c>
      <c r="D120" s="927"/>
      <c r="E120" s="927"/>
      <c r="F120" s="927"/>
      <c r="G120" s="927"/>
      <c r="H120" s="927"/>
      <c r="I120" s="927"/>
      <c r="J120" s="927"/>
      <c r="K120" s="927"/>
      <c r="L120" s="927"/>
      <c r="M120" s="927"/>
      <c r="N120" s="927"/>
      <c r="O120" s="927"/>
      <c r="P120" s="927"/>
      <c r="Q120" s="927"/>
      <c r="R120" s="927"/>
      <c r="S120" s="927"/>
      <c r="T120" s="927"/>
      <c r="U120" s="927"/>
      <c r="V120" s="927"/>
      <c r="W120" s="927"/>
      <c r="X120" s="927"/>
      <c r="Y120" s="927"/>
      <c r="Z120" s="928"/>
      <c r="AA120" s="968" t="s">
        <v>111</v>
      </c>
      <c r="AB120" s="969"/>
      <c r="AC120" s="969"/>
      <c r="AD120" s="969"/>
      <c r="AE120" s="970"/>
      <c r="AF120" s="971" t="s">
        <v>111</v>
      </c>
      <c r="AG120" s="969"/>
      <c r="AH120" s="969"/>
      <c r="AI120" s="969"/>
      <c r="AJ120" s="970"/>
      <c r="AK120" s="971" t="s">
        <v>111</v>
      </c>
      <c r="AL120" s="969"/>
      <c r="AM120" s="969"/>
      <c r="AN120" s="969"/>
      <c r="AO120" s="970"/>
      <c r="AP120" s="972" t="s">
        <v>111</v>
      </c>
      <c r="AQ120" s="973"/>
      <c r="AR120" s="973"/>
      <c r="AS120" s="973"/>
      <c r="AT120" s="974"/>
      <c r="AU120" s="990"/>
      <c r="AV120" s="991"/>
      <c r="AW120" s="991"/>
      <c r="AX120" s="991"/>
      <c r="AY120" s="992"/>
      <c r="AZ120" s="959" t="s">
        <v>435</v>
      </c>
      <c r="BA120" s="960"/>
      <c r="BB120" s="960"/>
      <c r="BC120" s="960"/>
      <c r="BD120" s="960"/>
      <c r="BE120" s="960"/>
      <c r="BF120" s="960"/>
      <c r="BG120" s="960"/>
      <c r="BH120" s="960"/>
      <c r="BI120" s="960"/>
      <c r="BJ120" s="960"/>
      <c r="BK120" s="960"/>
      <c r="BL120" s="960"/>
      <c r="BM120" s="960"/>
      <c r="BN120" s="960"/>
      <c r="BO120" s="960"/>
      <c r="BP120" s="961"/>
      <c r="BQ120" s="929">
        <v>24886205</v>
      </c>
      <c r="BR120" s="930"/>
      <c r="BS120" s="930"/>
      <c r="BT120" s="930"/>
      <c r="BU120" s="930"/>
      <c r="BV120" s="930">
        <v>25843093</v>
      </c>
      <c r="BW120" s="930"/>
      <c r="BX120" s="930"/>
      <c r="BY120" s="930"/>
      <c r="BZ120" s="930"/>
      <c r="CA120" s="930">
        <v>25518858</v>
      </c>
      <c r="CB120" s="930"/>
      <c r="CC120" s="930"/>
      <c r="CD120" s="930"/>
      <c r="CE120" s="930"/>
      <c r="CF120" s="924">
        <v>36.4</v>
      </c>
      <c r="CG120" s="925"/>
      <c r="CH120" s="925"/>
      <c r="CI120" s="925"/>
      <c r="CJ120" s="925"/>
      <c r="CK120" s="1023" t="s">
        <v>436</v>
      </c>
      <c r="CL120" s="1024"/>
      <c r="CM120" s="1024"/>
      <c r="CN120" s="1024"/>
      <c r="CO120" s="1025"/>
      <c r="CP120" s="1031" t="s">
        <v>385</v>
      </c>
      <c r="CQ120" s="1032"/>
      <c r="CR120" s="1032"/>
      <c r="CS120" s="1032"/>
      <c r="CT120" s="1032"/>
      <c r="CU120" s="1032"/>
      <c r="CV120" s="1032"/>
      <c r="CW120" s="1032"/>
      <c r="CX120" s="1032"/>
      <c r="CY120" s="1032"/>
      <c r="CZ120" s="1032"/>
      <c r="DA120" s="1032"/>
      <c r="DB120" s="1032"/>
      <c r="DC120" s="1032"/>
      <c r="DD120" s="1032"/>
      <c r="DE120" s="1032"/>
      <c r="DF120" s="1033"/>
      <c r="DG120" s="936">
        <v>19260144</v>
      </c>
      <c r="DH120" s="937"/>
      <c r="DI120" s="937"/>
      <c r="DJ120" s="937"/>
      <c r="DK120" s="937"/>
      <c r="DL120" s="937">
        <v>20309549</v>
      </c>
      <c r="DM120" s="937"/>
      <c r="DN120" s="937"/>
      <c r="DO120" s="937"/>
      <c r="DP120" s="937"/>
      <c r="DQ120" s="937">
        <v>20294495</v>
      </c>
      <c r="DR120" s="937"/>
      <c r="DS120" s="937"/>
      <c r="DT120" s="937"/>
      <c r="DU120" s="937"/>
      <c r="DV120" s="938">
        <v>28.9</v>
      </c>
      <c r="DW120" s="938"/>
      <c r="DX120" s="938"/>
      <c r="DY120" s="938"/>
      <c r="DZ120" s="939"/>
    </row>
    <row r="121" spans="1:130" s="197" customFormat="1" ht="26.25" customHeight="1">
      <c r="A121" s="985"/>
      <c r="B121" s="956"/>
      <c r="C121" s="1020" t="s">
        <v>437</v>
      </c>
      <c r="D121" s="1021"/>
      <c r="E121" s="1021"/>
      <c r="F121" s="1021"/>
      <c r="G121" s="1021"/>
      <c r="H121" s="1021"/>
      <c r="I121" s="1021"/>
      <c r="J121" s="1021"/>
      <c r="K121" s="1021"/>
      <c r="L121" s="1021"/>
      <c r="M121" s="1021"/>
      <c r="N121" s="1021"/>
      <c r="O121" s="1021"/>
      <c r="P121" s="1021"/>
      <c r="Q121" s="1021"/>
      <c r="R121" s="1021"/>
      <c r="S121" s="1021"/>
      <c r="T121" s="1021"/>
      <c r="U121" s="1021"/>
      <c r="V121" s="1021"/>
      <c r="W121" s="1021"/>
      <c r="X121" s="1021"/>
      <c r="Y121" s="1021"/>
      <c r="Z121" s="1022"/>
      <c r="AA121" s="968" t="s">
        <v>111</v>
      </c>
      <c r="AB121" s="969"/>
      <c r="AC121" s="969"/>
      <c r="AD121" s="969"/>
      <c r="AE121" s="970"/>
      <c r="AF121" s="971" t="s">
        <v>111</v>
      </c>
      <c r="AG121" s="969"/>
      <c r="AH121" s="969"/>
      <c r="AI121" s="969"/>
      <c r="AJ121" s="970"/>
      <c r="AK121" s="971" t="s">
        <v>111</v>
      </c>
      <c r="AL121" s="969"/>
      <c r="AM121" s="969"/>
      <c r="AN121" s="969"/>
      <c r="AO121" s="970"/>
      <c r="AP121" s="972" t="s">
        <v>111</v>
      </c>
      <c r="AQ121" s="973"/>
      <c r="AR121" s="973"/>
      <c r="AS121" s="973"/>
      <c r="AT121" s="974"/>
      <c r="AU121" s="990"/>
      <c r="AV121" s="991"/>
      <c r="AW121" s="991"/>
      <c r="AX121" s="991"/>
      <c r="AY121" s="992"/>
      <c r="AZ121" s="1005" t="s">
        <v>438</v>
      </c>
      <c r="BA121" s="981"/>
      <c r="BB121" s="981"/>
      <c r="BC121" s="981"/>
      <c r="BD121" s="981"/>
      <c r="BE121" s="981"/>
      <c r="BF121" s="981"/>
      <c r="BG121" s="981"/>
      <c r="BH121" s="981"/>
      <c r="BI121" s="981"/>
      <c r="BJ121" s="981"/>
      <c r="BK121" s="981"/>
      <c r="BL121" s="981"/>
      <c r="BM121" s="981"/>
      <c r="BN121" s="981"/>
      <c r="BO121" s="981"/>
      <c r="BP121" s="982"/>
      <c r="BQ121" s="995">
        <v>83498920</v>
      </c>
      <c r="BR121" s="996"/>
      <c r="BS121" s="996"/>
      <c r="BT121" s="996"/>
      <c r="BU121" s="996"/>
      <c r="BV121" s="996">
        <v>82649204</v>
      </c>
      <c r="BW121" s="996"/>
      <c r="BX121" s="996"/>
      <c r="BY121" s="996"/>
      <c r="BZ121" s="996"/>
      <c r="CA121" s="996">
        <v>80884509</v>
      </c>
      <c r="CB121" s="996"/>
      <c r="CC121" s="996"/>
      <c r="CD121" s="996"/>
      <c r="CE121" s="996"/>
      <c r="CF121" s="1034">
        <v>115.3</v>
      </c>
      <c r="CG121" s="1035"/>
      <c r="CH121" s="1035"/>
      <c r="CI121" s="1035"/>
      <c r="CJ121" s="1035"/>
      <c r="CK121" s="1026"/>
      <c r="CL121" s="1027"/>
      <c r="CM121" s="1027"/>
      <c r="CN121" s="1027"/>
      <c r="CO121" s="1028"/>
      <c r="CP121" s="1017" t="s">
        <v>383</v>
      </c>
      <c r="CQ121" s="1018"/>
      <c r="CR121" s="1018"/>
      <c r="CS121" s="1018"/>
      <c r="CT121" s="1018"/>
      <c r="CU121" s="1018"/>
      <c r="CV121" s="1018"/>
      <c r="CW121" s="1018"/>
      <c r="CX121" s="1018"/>
      <c r="CY121" s="1018"/>
      <c r="CZ121" s="1018"/>
      <c r="DA121" s="1018"/>
      <c r="DB121" s="1018"/>
      <c r="DC121" s="1018"/>
      <c r="DD121" s="1018"/>
      <c r="DE121" s="1018"/>
      <c r="DF121" s="1019"/>
      <c r="DG121" s="929">
        <v>9302735</v>
      </c>
      <c r="DH121" s="930"/>
      <c r="DI121" s="930"/>
      <c r="DJ121" s="930"/>
      <c r="DK121" s="930"/>
      <c r="DL121" s="930">
        <v>8879512</v>
      </c>
      <c r="DM121" s="930"/>
      <c r="DN121" s="930"/>
      <c r="DO121" s="930"/>
      <c r="DP121" s="930"/>
      <c r="DQ121" s="930">
        <v>8447965</v>
      </c>
      <c r="DR121" s="930"/>
      <c r="DS121" s="930"/>
      <c r="DT121" s="930"/>
      <c r="DU121" s="930"/>
      <c r="DV121" s="931">
        <v>12</v>
      </c>
      <c r="DW121" s="931"/>
      <c r="DX121" s="931"/>
      <c r="DY121" s="931"/>
      <c r="DZ121" s="932"/>
    </row>
    <row r="122" spans="1:130" s="197" customFormat="1" ht="26.25" customHeight="1">
      <c r="A122" s="985"/>
      <c r="B122" s="956"/>
      <c r="C122" s="926" t="s">
        <v>420</v>
      </c>
      <c r="D122" s="927"/>
      <c r="E122" s="927"/>
      <c r="F122" s="927"/>
      <c r="G122" s="927"/>
      <c r="H122" s="927"/>
      <c r="I122" s="927"/>
      <c r="J122" s="927"/>
      <c r="K122" s="927"/>
      <c r="L122" s="927"/>
      <c r="M122" s="927"/>
      <c r="N122" s="927"/>
      <c r="O122" s="927"/>
      <c r="P122" s="927"/>
      <c r="Q122" s="927"/>
      <c r="R122" s="927"/>
      <c r="S122" s="927"/>
      <c r="T122" s="927"/>
      <c r="U122" s="927"/>
      <c r="V122" s="927"/>
      <c r="W122" s="927"/>
      <c r="X122" s="927"/>
      <c r="Y122" s="927"/>
      <c r="Z122" s="928"/>
      <c r="AA122" s="968" t="s">
        <v>111</v>
      </c>
      <c r="AB122" s="969"/>
      <c r="AC122" s="969"/>
      <c r="AD122" s="969"/>
      <c r="AE122" s="970"/>
      <c r="AF122" s="971" t="s">
        <v>111</v>
      </c>
      <c r="AG122" s="969"/>
      <c r="AH122" s="969"/>
      <c r="AI122" s="969"/>
      <c r="AJ122" s="970"/>
      <c r="AK122" s="971" t="s">
        <v>111</v>
      </c>
      <c r="AL122" s="969"/>
      <c r="AM122" s="969"/>
      <c r="AN122" s="969"/>
      <c r="AO122" s="970"/>
      <c r="AP122" s="972" t="s">
        <v>111</v>
      </c>
      <c r="AQ122" s="973"/>
      <c r="AR122" s="973"/>
      <c r="AS122" s="973"/>
      <c r="AT122" s="974"/>
      <c r="AU122" s="993"/>
      <c r="AV122" s="994"/>
      <c r="AW122" s="994"/>
      <c r="AX122" s="994"/>
      <c r="AY122" s="994"/>
      <c r="AZ122" s="228" t="s">
        <v>170</v>
      </c>
      <c r="BA122" s="228"/>
      <c r="BB122" s="228"/>
      <c r="BC122" s="228"/>
      <c r="BD122" s="228"/>
      <c r="BE122" s="228"/>
      <c r="BF122" s="228"/>
      <c r="BG122" s="228"/>
      <c r="BH122" s="228"/>
      <c r="BI122" s="228"/>
      <c r="BJ122" s="228"/>
      <c r="BK122" s="228"/>
      <c r="BL122" s="228"/>
      <c r="BM122" s="228"/>
      <c r="BN122" s="228"/>
      <c r="BO122" s="1003" t="s">
        <v>439</v>
      </c>
      <c r="BP122" s="1004"/>
      <c r="BQ122" s="1044">
        <v>123728188</v>
      </c>
      <c r="BR122" s="1045"/>
      <c r="BS122" s="1045"/>
      <c r="BT122" s="1045"/>
      <c r="BU122" s="1045"/>
      <c r="BV122" s="1045">
        <v>122704674</v>
      </c>
      <c r="BW122" s="1045"/>
      <c r="BX122" s="1045"/>
      <c r="BY122" s="1045"/>
      <c r="BZ122" s="1045"/>
      <c r="CA122" s="1045">
        <v>122745903</v>
      </c>
      <c r="CB122" s="1045"/>
      <c r="CC122" s="1045"/>
      <c r="CD122" s="1045"/>
      <c r="CE122" s="1045"/>
      <c r="CF122" s="997"/>
      <c r="CG122" s="998"/>
      <c r="CH122" s="998"/>
      <c r="CI122" s="998"/>
      <c r="CJ122" s="999"/>
      <c r="CK122" s="1026"/>
      <c r="CL122" s="1027"/>
      <c r="CM122" s="1027"/>
      <c r="CN122" s="1027"/>
      <c r="CO122" s="1028"/>
      <c r="CP122" s="1017"/>
      <c r="CQ122" s="1018"/>
      <c r="CR122" s="1018"/>
      <c r="CS122" s="1018"/>
      <c r="CT122" s="1018"/>
      <c r="CU122" s="1018"/>
      <c r="CV122" s="1018"/>
      <c r="CW122" s="1018"/>
      <c r="CX122" s="1018"/>
      <c r="CY122" s="1018"/>
      <c r="CZ122" s="1018"/>
      <c r="DA122" s="1018"/>
      <c r="DB122" s="1018"/>
      <c r="DC122" s="1018"/>
      <c r="DD122" s="1018"/>
      <c r="DE122" s="1018"/>
      <c r="DF122" s="1019"/>
      <c r="DG122" s="929"/>
      <c r="DH122" s="930"/>
      <c r="DI122" s="930"/>
      <c r="DJ122" s="930"/>
      <c r="DK122" s="930"/>
      <c r="DL122" s="930"/>
      <c r="DM122" s="930"/>
      <c r="DN122" s="930"/>
      <c r="DO122" s="930"/>
      <c r="DP122" s="930"/>
      <c r="DQ122" s="930"/>
      <c r="DR122" s="930"/>
      <c r="DS122" s="930"/>
      <c r="DT122" s="930"/>
      <c r="DU122" s="930"/>
      <c r="DV122" s="931"/>
      <c r="DW122" s="931"/>
      <c r="DX122" s="931"/>
      <c r="DY122" s="931"/>
      <c r="DZ122" s="932"/>
    </row>
    <row r="123" spans="1:130" s="197" customFormat="1" ht="26.25" customHeight="1" thickBot="1">
      <c r="A123" s="985"/>
      <c r="B123" s="956"/>
      <c r="C123" s="926" t="s">
        <v>426</v>
      </c>
      <c r="D123" s="927"/>
      <c r="E123" s="927"/>
      <c r="F123" s="927"/>
      <c r="G123" s="927"/>
      <c r="H123" s="927"/>
      <c r="I123" s="927"/>
      <c r="J123" s="927"/>
      <c r="K123" s="927"/>
      <c r="L123" s="927"/>
      <c r="M123" s="927"/>
      <c r="N123" s="927"/>
      <c r="O123" s="927"/>
      <c r="P123" s="927"/>
      <c r="Q123" s="927"/>
      <c r="R123" s="927"/>
      <c r="S123" s="927"/>
      <c r="T123" s="927"/>
      <c r="U123" s="927"/>
      <c r="V123" s="927"/>
      <c r="W123" s="927"/>
      <c r="X123" s="927"/>
      <c r="Y123" s="927"/>
      <c r="Z123" s="928"/>
      <c r="AA123" s="968">
        <v>250484</v>
      </c>
      <c r="AB123" s="969"/>
      <c r="AC123" s="969"/>
      <c r="AD123" s="969"/>
      <c r="AE123" s="970"/>
      <c r="AF123" s="971">
        <v>244914</v>
      </c>
      <c r="AG123" s="969"/>
      <c r="AH123" s="969"/>
      <c r="AI123" s="969"/>
      <c r="AJ123" s="970"/>
      <c r="AK123" s="971">
        <v>223838</v>
      </c>
      <c r="AL123" s="969"/>
      <c r="AM123" s="969"/>
      <c r="AN123" s="969"/>
      <c r="AO123" s="970"/>
      <c r="AP123" s="972">
        <v>0.3</v>
      </c>
      <c r="AQ123" s="973"/>
      <c r="AR123" s="973"/>
      <c r="AS123" s="973"/>
      <c r="AT123" s="974"/>
      <c r="AU123" s="1041" t="s">
        <v>440</v>
      </c>
      <c r="AV123" s="1042"/>
      <c r="AW123" s="1042"/>
      <c r="AX123" s="1042"/>
      <c r="AY123" s="1042"/>
      <c r="AZ123" s="1042"/>
      <c r="BA123" s="1042"/>
      <c r="BB123" s="1042"/>
      <c r="BC123" s="1042"/>
      <c r="BD123" s="1042"/>
      <c r="BE123" s="1042"/>
      <c r="BF123" s="1042"/>
      <c r="BG123" s="1042"/>
      <c r="BH123" s="1042"/>
      <c r="BI123" s="1042"/>
      <c r="BJ123" s="1042"/>
      <c r="BK123" s="1042"/>
      <c r="BL123" s="1042"/>
      <c r="BM123" s="1042"/>
      <c r="BN123" s="1042"/>
      <c r="BO123" s="1042"/>
      <c r="BP123" s="1043"/>
      <c r="BQ123" s="1036" t="s">
        <v>111</v>
      </c>
      <c r="BR123" s="1037"/>
      <c r="BS123" s="1037"/>
      <c r="BT123" s="1037"/>
      <c r="BU123" s="1037"/>
      <c r="BV123" s="1037" t="s">
        <v>111</v>
      </c>
      <c r="BW123" s="1037"/>
      <c r="BX123" s="1037"/>
      <c r="BY123" s="1037"/>
      <c r="BZ123" s="1037"/>
      <c r="CA123" s="1037" t="s">
        <v>111</v>
      </c>
      <c r="CB123" s="1037"/>
      <c r="CC123" s="1037"/>
      <c r="CD123" s="1037"/>
      <c r="CE123" s="1037"/>
      <c r="CF123" s="1038"/>
      <c r="CG123" s="1039"/>
      <c r="CH123" s="1039"/>
      <c r="CI123" s="1039"/>
      <c r="CJ123" s="1040"/>
      <c r="CK123" s="1026"/>
      <c r="CL123" s="1027"/>
      <c r="CM123" s="1027"/>
      <c r="CN123" s="1027"/>
      <c r="CO123" s="1028"/>
      <c r="CP123" s="1017"/>
      <c r="CQ123" s="1018"/>
      <c r="CR123" s="1018"/>
      <c r="CS123" s="1018"/>
      <c r="CT123" s="1018"/>
      <c r="CU123" s="1018"/>
      <c r="CV123" s="1018"/>
      <c r="CW123" s="1018"/>
      <c r="CX123" s="1018"/>
      <c r="CY123" s="1018"/>
      <c r="CZ123" s="1018"/>
      <c r="DA123" s="1018"/>
      <c r="DB123" s="1018"/>
      <c r="DC123" s="1018"/>
      <c r="DD123" s="1018"/>
      <c r="DE123" s="1018"/>
      <c r="DF123" s="1019"/>
      <c r="DG123" s="968"/>
      <c r="DH123" s="969"/>
      <c r="DI123" s="969"/>
      <c r="DJ123" s="969"/>
      <c r="DK123" s="970"/>
      <c r="DL123" s="971"/>
      <c r="DM123" s="969"/>
      <c r="DN123" s="969"/>
      <c r="DO123" s="969"/>
      <c r="DP123" s="970"/>
      <c r="DQ123" s="971"/>
      <c r="DR123" s="969"/>
      <c r="DS123" s="969"/>
      <c r="DT123" s="969"/>
      <c r="DU123" s="970"/>
      <c r="DV123" s="972"/>
      <c r="DW123" s="973"/>
      <c r="DX123" s="973"/>
      <c r="DY123" s="973"/>
      <c r="DZ123" s="974"/>
    </row>
    <row r="124" spans="1:130" s="197" customFormat="1" ht="26.25" customHeight="1">
      <c r="A124" s="985"/>
      <c r="B124" s="956"/>
      <c r="C124" s="926" t="s">
        <v>429</v>
      </c>
      <c r="D124" s="927"/>
      <c r="E124" s="927"/>
      <c r="F124" s="927"/>
      <c r="G124" s="927"/>
      <c r="H124" s="927"/>
      <c r="I124" s="927"/>
      <c r="J124" s="927"/>
      <c r="K124" s="927"/>
      <c r="L124" s="927"/>
      <c r="M124" s="927"/>
      <c r="N124" s="927"/>
      <c r="O124" s="927"/>
      <c r="P124" s="927"/>
      <c r="Q124" s="927"/>
      <c r="R124" s="927"/>
      <c r="S124" s="927"/>
      <c r="T124" s="927"/>
      <c r="U124" s="927"/>
      <c r="V124" s="927"/>
      <c r="W124" s="927"/>
      <c r="X124" s="927"/>
      <c r="Y124" s="927"/>
      <c r="Z124" s="928"/>
      <c r="AA124" s="968" t="s">
        <v>111</v>
      </c>
      <c r="AB124" s="969"/>
      <c r="AC124" s="969"/>
      <c r="AD124" s="969"/>
      <c r="AE124" s="970"/>
      <c r="AF124" s="971" t="s">
        <v>111</v>
      </c>
      <c r="AG124" s="969"/>
      <c r="AH124" s="969"/>
      <c r="AI124" s="969"/>
      <c r="AJ124" s="970"/>
      <c r="AK124" s="971" t="s">
        <v>111</v>
      </c>
      <c r="AL124" s="969"/>
      <c r="AM124" s="969"/>
      <c r="AN124" s="969"/>
      <c r="AO124" s="970"/>
      <c r="AP124" s="972" t="s">
        <v>111</v>
      </c>
      <c r="AQ124" s="973"/>
      <c r="AR124" s="973"/>
      <c r="AS124" s="973"/>
      <c r="AT124" s="97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9"/>
      <c r="CL124" s="1029"/>
      <c r="CM124" s="1029"/>
      <c r="CN124" s="1029"/>
      <c r="CO124" s="1030"/>
      <c r="CP124" s="1017" t="s">
        <v>441</v>
      </c>
      <c r="CQ124" s="1018"/>
      <c r="CR124" s="1018"/>
      <c r="CS124" s="1018"/>
      <c r="CT124" s="1018"/>
      <c r="CU124" s="1018"/>
      <c r="CV124" s="1018"/>
      <c r="CW124" s="1018"/>
      <c r="CX124" s="1018"/>
      <c r="CY124" s="1018"/>
      <c r="CZ124" s="1018"/>
      <c r="DA124" s="1018"/>
      <c r="DB124" s="1018"/>
      <c r="DC124" s="1018"/>
      <c r="DD124" s="1018"/>
      <c r="DE124" s="1018"/>
      <c r="DF124" s="1019"/>
      <c r="DG124" s="1007" t="s">
        <v>111</v>
      </c>
      <c r="DH124" s="1008"/>
      <c r="DI124" s="1008"/>
      <c r="DJ124" s="1008"/>
      <c r="DK124" s="1009"/>
      <c r="DL124" s="1010" t="s">
        <v>111</v>
      </c>
      <c r="DM124" s="1008"/>
      <c r="DN124" s="1008"/>
      <c r="DO124" s="1008"/>
      <c r="DP124" s="1009"/>
      <c r="DQ124" s="1010" t="s">
        <v>111</v>
      </c>
      <c r="DR124" s="1008"/>
      <c r="DS124" s="1008"/>
      <c r="DT124" s="1008"/>
      <c r="DU124" s="1009"/>
      <c r="DV124" s="1011" t="s">
        <v>111</v>
      </c>
      <c r="DW124" s="1012"/>
      <c r="DX124" s="1012"/>
      <c r="DY124" s="1012"/>
      <c r="DZ124" s="1013"/>
    </row>
    <row r="125" spans="1:130" s="197" customFormat="1" ht="26.25" customHeight="1" thickBot="1">
      <c r="A125" s="985"/>
      <c r="B125" s="956"/>
      <c r="C125" s="926" t="s">
        <v>431</v>
      </c>
      <c r="D125" s="927"/>
      <c r="E125" s="927"/>
      <c r="F125" s="927"/>
      <c r="G125" s="927"/>
      <c r="H125" s="927"/>
      <c r="I125" s="927"/>
      <c r="J125" s="927"/>
      <c r="K125" s="927"/>
      <c r="L125" s="927"/>
      <c r="M125" s="927"/>
      <c r="N125" s="927"/>
      <c r="O125" s="927"/>
      <c r="P125" s="927"/>
      <c r="Q125" s="927"/>
      <c r="R125" s="927"/>
      <c r="S125" s="927"/>
      <c r="T125" s="927"/>
      <c r="U125" s="927"/>
      <c r="V125" s="927"/>
      <c r="W125" s="927"/>
      <c r="X125" s="927"/>
      <c r="Y125" s="927"/>
      <c r="Z125" s="928"/>
      <c r="AA125" s="968" t="s">
        <v>111</v>
      </c>
      <c r="AB125" s="969"/>
      <c r="AC125" s="969"/>
      <c r="AD125" s="969"/>
      <c r="AE125" s="970"/>
      <c r="AF125" s="971" t="s">
        <v>111</v>
      </c>
      <c r="AG125" s="969"/>
      <c r="AH125" s="969"/>
      <c r="AI125" s="969"/>
      <c r="AJ125" s="970"/>
      <c r="AK125" s="971" t="s">
        <v>111</v>
      </c>
      <c r="AL125" s="969"/>
      <c r="AM125" s="969"/>
      <c r="AN125" s="969"/>
      <c r="AO125" s="970"/>
      <c r="AP125" s="972" t="s">
        <v>111</v>
      </c>
      <c r="AQ125" s="973"/>
      <c r="AR125" s="973"/>
      <c r="AS125" s="973"/>
      <c r="AT125" s="97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24" t="s">
        <v>442</v>
      </c>
      <c r="CL125" s="1024"/>
      <c r="CM125" s="1024"/>
      <c r="CN125" s="1024"/>
      <c r="CO125" s="1025"/>
      <c r="CP125" s="950" t="s">
        <v>443</v>
      </c>
      <c r="CQ125" s="899"/>
      <c r="CR125" s="899"/>
      <c r="CS125" s="899"/>
      <c r="CT125" s="899"/>
      <c r="CU125" s="899"/>
      <c r="CV125" s="899"/>
      <c r="CW125" s="899"/>
      <c r="CX125" s="899"/>
      <c r="CY125" s="899"/>
      <c r="CZ125" s="899"/>
      <c r="DA125" s="899"/>
      <c r="DB125" s="899"/>
      <c r="DC125" s="899"/>
      <c r="DD125" s="899"/>
      <c r="DE125" s="899"/>
      <c r="DF125" s="900"/>
      <c r="DG125" s="936" t="s">
        <v>111</v>
      </c>
      <c r="DH125" s="937"/>
      <c r="DI125" s="937"/>
      <c r="DJ125" s="937"/>
      <c r="DK125" s="937"/>
      <c r="DL125" s="937" t="s">
        <v>111</v>
      </c>
      <c r="DM125" s="937"/>
      <c r="DN125" s="937"/>
      <c r="DO125" s="937"/>
      <c r="DP125" s="937"/>
      <c r="DQ125" s="937" t="s">
        <v>111</v>
      </c>
      <c r="DR125" s="937"/>
      <c r="DS125" s="937"/>
      <c r="DT125" s="937"/>
      <c r="DU125" s="937"/>
      <c r="DV125" s="938" t="s">
        <v>111</v>
      </c>
      <c r="DW125" s="938"/>
      <c r="DX125" s="938"/>
      <c r="DY125" s="938"/>
      <c r="DZ125" s="939"/>
    </row>
    <row r="126" spans="1:130" s="197" customFormat="1" ht="26.25" customHeight="1">
      <c r="A126" s="985"/>
      <c r="B126" s="956"/>
      <c r="C126" s="926" t="s">
        <v>434</v>
      </c>
      <c r="D126" s="927"/>
      <c r="E126" s="927"/>
      <c r="F126" s="927"/>
      <c r="G126" s="927"/>
      <c r="H126" s="927"/>
      <c r="I126" s="927"/>
      <c r="J126" s="927"/>
      <c r="K126" s="927"/>
      <c r="L126" s="927"/>
      <c r="M126" s="927"/>
      <c r="N126" s="927"/>
      <c r="O126" s="927"/>
      <c r="P126" s="927"/>
      <c r="Q126" s="927"/>
      <c r="R126" s="927"/>
      <c r="S126" s="927"/>
      <c r="T126" s="927"/>
      <c r="U126" s="927"/>
      <c r="V126" s="927"/>
      <c r="W126" s="927"/>
      <c r="X126" s="927"/>
      <c r="Y126" s="927"/>
      <c r="Z126" s="928"/>
      <c r="AA126" s="968">
        <v>14283</v>
      </c>
      <c r="AB126" s="969"/>
      <c r="AC126" s="969"/>
      <c r="AD126" s="969"/>
      <c r="AE126" s="970"/>
      <c r="AF126" s="971">
        <v>50877</v>
      </c>
      <c r="AG126" s="969"/>
      <c r="AH126" s="969"/>
      <c r="AI126" s="969"/>
      <c r="AJ126" s="970"/>
      <c r="AK126" s="971">
        <v>9637</v>
      </c>
      <c r="AL126" s="969"/>
      <c r="AM126" s="969"/>
      <c r="AN126" s="969"/>
      <c r="AO126" s="970"/>
      <c r="AP126" s="972">
        <v>0</v>
      </c>
      <c r="AQ126" s="973"/>
      <c r="AR126" s="973"/>
      <c r="AS126" s="973"/>
      <c r="AT126" s="974"/>
      <c r="AU126" s="233"/>
      <c r="AV126" s="233"/>
      <c r="AW126" s="233"/>
      <c r="AX126" s="1046" t="s">
        <v>444</v>
      </c>
      <c r="AY126" s="1047"/>
      <c r="AZ126" s="1047"/>
      <c r="BA126" s="1047"/>
      <c r="BB126" s="1047"/>
      <c r="BC126" s="1047"/>
      <c r="BD126" s="1047"/>
      <c r="BE126" s="1048"/>
      <c r="BF126" s="1062" t="s">
        <v>445</v>
      </c>
      <c r="BG126" s="1047"/>
      <c r="BH126" s="1047"/>
      <c r="BI126" s="1047"/>
      <c r="BJ126" s="1047"/>
      <c r="BK126" s="1047"/>
      <c r="BL126" s="1048"/>
      <c r="BM126" s="1062" t="s">
        <v>446</v>
      </c>
      <c r="BN126" s="1047"/>
      <c r="BO126" s="1047"/>
      <c r="BP126" s="1047"/>
      <c r="BQ126" s="1047"/>
      <c r="BR126" s="1047"/>
      <c r="BS126" s="1048"/>
      <c r="BT126" s="1062" t="s">
        <v>447</v>
      </c>
      <c r="BU126" s="1047"/>
      <c r="BV126" s="1047"/>
      <c r="BW126" s="1047"/>
      <c r="BX126" s="1047"/>
      <c r="BY126" s="1047"/>
      <c r="BZ126" s="1063"/>
      <c r="CA126" s="233"/>
      <c r="CB126" s="233"/>
      <c r="CC126" s="233"/>
      <c r="CD126" s="234"/>
      <c r="CE126" s="234"/>
      <c r="CF126" s="234"/>
      <c r="CG126" s="231"/>
      <c r="CH126" s="231"/>
      <c r="CI126" s="231"/>
      <c r="CJ126" s="232"/>
      <c r="CK126" s="1027"/>
      <c r="CL126" s="1027"/>
      <c r="CM126" s="1027"/>
      <c r="CN126" s="1027"/>
      <c r="CO126" s="1028"/>
      <c r="CP126" s="959" t="s">
        <v>448</v>
      </c>
      <c r="CQ126" s="960"/>
      <c r="CR126" s="960"/>
      <c r="CS126" s="960"/>
      <c r="CT126" s="960"/>
      <c r="CU126" s="960"/>
      <c r="CV126" s="960"/>
      <c r="CW126" s="960"/>
      <c r="CX126" s="960"/>
      <c r="CY126" s="960"/>
      <c r="CZ126" s="960"/>
      <c r="DA126" s="960"/>
      <c r="DB126" s="960"/>
      <c r="DC126" s="960"/>
      <c r="DD126" s="960"/>
      <c r="DE126" s="960"/>
      <c r="DF126" s="961"/>
      <c r="DG126" s="929" t="s">
        <v>111</v>
      </c>
      <c r="DH126" s="930"/>
      <c r="DI126" s="930"/>
      <c r="DJ126" s="930"/>
      <c r="DK126" s="930"/>
      <c r="DL126" s="930" t="s">
        <v>111</v>
      </c>
      <c r="DM126" s="930"/>
      <c r="DN126" s="930"/>
      <c r="DO126" s="930"/>
      <c r="DP126" s="930"/>
      <c r="DQ126" s="930" t="s">
        <v>111</v>
      </c>
      <c r="DR126" s="930"/>
      <c r="DS126" s="930"/>
      <c r="DT126" s="930"/>
      <c r="DU126" s="930"/>
      <c r="DV126" s="931" t="s">
        <v>111</v>
      </c>
      <c r="DW126" s="931"/>
      <c r="DX126" s="931"/>
      <c r="DY126" s="931"/>
      <c r="DZ126" s="932"/>
    </row>
    <row r="127" spans="1:130" s="197" customFormat="1" ht="26.25" customHeight="1" thickBot="1">
      <c r="A127" s="986"/>
      <c r="B127" s="958"/>
      <c r="C127" s="1014" t="s">
        <v>449</v>
      </c>
      <c r="D127" s="1015"/>
      <c r="E127" s="1015"/>
      <c r="F127" s="1015"/>
      <c r="G127" s="1015"/>
      <c r="H127" s="1015"/>
      <c r="I127" s="1015"/>
      <c r="J127" s="1015"/>
      <c r="K127" s="1015"/>
      <c r="L127" s="1015"/>
      <c r="M127" s="1015"/>
      <c r="N127" s="1015"/>
      <c r="O127" s="1015"/>
      <c r="P127" s="1015"/>
      <c r="Q127" s="1015"/>
      <c r="R127" s="1015"/>
      <c r="S127" s="1015"/>
      <c r="T127" s="1015"/>
      <c r="U127" s="1015"/>
      <c r="V127" s="1015"/>
      <c r="W127" s="1015"/>
      <c r="X127" s="1015"/>
      <c r="Y127" s="1015"/>
      <c r="Z127" s="1016"/>
      <c r="AA127" s="968">
        <v>91522</v>
      </c>
      <c r="AB127" s="969"/>
      <c r="AC127" s="969"/>
      <c r="AD127" s="969"/>
      <c r="AE127" s="970"/>
      <c r="AF127" s="971">
        <v>95416</v>
      </c>
      <c r="AG127" s="969"/>
      <c r="AH127" s="969"/>
      <c r="AI127" s="969"/>
      <c r="AJ127" s="970"/>
      <c r="AK127" s="971">
        <v>93058</v>
      </c>
      <c r="AL127" s="969"/>
      <c r="AM127" s="969"/>
      <c r="AN127" s="969"/>
      <c r="AO127" s="970"/>
      <c r="AP127" s="972">
        <v>0.1</v>
      </c>
      <c r="AQ127" s="973"/>
      <c r="AR127" s="973"/>
      <c r="AS127" s="973"/>
      <c r="AT127" s="974"/>
      <c r="AU127" s="233"/>
      <c r="AV127" s="233"/>
      <c r="AW127" s="233"/>
      <c r="AX127" s="898" t="s">
        <v>450</v>
      </c>
      <c r="AY127" s="899"/>
      <c r="AZ127" s="899"/>
      <c r="BA127" s="899"/>
      <c r="BB127" s="899"/>
      <c r="BC127" s="899"/>
      <c r="BD127" s="899"/>
      <c r="BE127" s="900"/>
      <c r="BF127" s="1051" t="s">
        <v>111</v>
      </c>
      <c r="BG127" s="1052"/>
      <c r="BH127" s="1052"/>
      <c r="BI127" s="1052"/>
      <c r="BJ127" s="1052"/>
      <c r="BK127" s="1052"/>
      <c r="BL127" s="1061"/>
      <c r="BM127" s="1051">
        <v>11.25</v>
      </c>
      <c r="BN127" s="1052"/>
      <c r="BO127" s="1052"/>
      <c r="BP127" s="1052"/>
      <c r="BQ127" s="1052"/>
      <c r="BR127" s="1052"/>
      <c r="BS127" s="1061"/>
      <c r="BT127" s="1051">
        <v>20</v>
      </c>
      <c r="BU127" s="1052"/>
      <c r="BV127" s="1052"/>
      <c r="BW127" s="1052"/>
      <c r="BX127" s="1052"/>
      <c r="BY127" s="1052"/>
      <c r="BZ127" s="1053"/>
      <c r="CA127" s="234"/>
      <c r="CB127" s="234"/>
      <c r="CC127" s="234"/>
      <c r="CD127" s="234"/>
      <c r="CE127" s="234"/>
      <c r="CF127" s="234"/>
      <c r="CG127" s="231"/>
      <c r="CH127" s="231"/>
      <c r="CI127" s="231"/>
      <c r="CJ127" s="232"/>
      <c r="CK127" s="1049"/>
      <c r="CL127" s="1049"/>
      <c r="CM127" s="1049"/>
      <c r="CN127" s="1049"/>
      <c r="CO127" s="1050"/>
      <c r="CP127" s="1054" t="s">
        <v>451</v>
      </c>
      <c r="CQ127" s="1055"/>
      <c r="CR127" s="1055"/>
      <c r="CS127" s="1055"/>
      <c r="CT127" s="1055"/>
      <c r="CU127" s="1055"/>
      <c r="CV127" s="1055"/>
      <c r="CW127" s="1055"/>
      <c r="CX127" s="1055"/>
      <c r="CY127" s="1055"/>
      <c r="CZ127" s="1055"/>
      <c r="DA127" s="1055"/>
      <c r="DB127" s="1055"/>
      <c r="DC127" s="1055"/>
      <c r="DD127" s="1055"/>
      <c r="DE127" s="1055"/>
      <c r="DF127" s="1056"/>
      <c r="DG127" s="1057" t="s">
        <v>111</v>
      </c>
      <c r="DH127" s="1058"/>
      <c r="DI127" s="1058"/>
      <c r="DJ127" s="1058"/>
      <c r="DK127" s="1058"/>
      <c r="DL127" s="1058" t="s">
        <v>111</v>
      </c>
      <c r="DM127" s="1058"/>
      <c r="DN127" s="1058"/>
      <c r="DO127" s="1058"/>
      <c r="DP127" s="1058"/>
      <c r="DQ127" s="1058" t="s">
        <v>111</v>
      </c>
      <c r="DR127" s="1058"/>
      <c r="DS127" s="1058"/>
      <c r="DT127" s="1058"/>
      <c r="DU127" s="1058"/>
      <c r="DV127" s="1059" t="s">
        <v>111</v>
      </c>
      <c r="DW127" s="1059"/>
      <c r="DX127" s="1059"/>
      <c r="DY127" s="1059"/>
      <c r="DZ127" s="1060"/>
    </row>
    <row r="128" spans="1:130" s="197" customFormat="1" ht="26.25" customHeight="1">
      <c r="A128" s="1081" t="s">
        <v>452</v>
      </c>
      <c r="B128" s="1082"/>
      <c r="C128" s="1082"/>
      <c r="D128" s="1082"/>
      <c r="E128" s="1082"/>
      <c r="F128" s="1082"/>
      <c r="G128" s="1082"/>
      <c r="H128" s="1082"/>
      <c r="I128" s="1082"/>
      <c r="J128" s="1082"/>
      <c r="K128" s="1082"/>
      <c r="L128" s="1082"/>
      <c r="M128" s="1082"/>
      <c r="N128" s="1082"/>
      <c r="O128" s="1082"/>
      <c r="P128" s="1082"/>
      <c r="Q128" s="1082"/>
      <c r="R128" s="1082"/>
      <c r="S128" s="1082"/>
      <c r="T128" s="1082"/>
      <c r="U128" s="1082"/>
      <c r="V128" s="1082"/>
      <c r="W128" s="1083" t="s">
        <v>453</v>
      </c>
      <c r="X128" s="1083"/>
      <c r="Y128" s="1083"/>
      <c r="Z128" s="1084"/>
      <c r="AA128" s="1099">
        <v>2690465</v>
      </c>
      <c r="AB128" s="1100"/>
      <c r="AC128" s="1100"/>
      <c r="AD128" s="1100"/>
      <c r="AE128" s="1101"/>
      <c r="AF128" s="1102">
        <v>2504161</v>
      </c>
      <c r="AG128" s="1100"/>
      <c r="AH128" s="1100"/>
      <c r="AI128" s="1100"/>
      <c r="AJ128" s="1101"/>
      <c r="AK128" s="1102">
        <v>2425463</v>
      </c>
      <c r="AL128" s="1100"/>
      <c r="AM128" s="1100"/>
      <c r="AN128" s="1100"/>
      <c r="AO128" s="1101"/>
      <c r="AP128" s="1103"/>
      <c r="AQ128" s="1104"/>
      <c r="AR128" s="1104"/>
      <c r="AS128" s="1104"/>
      <c r="AT128" s="1105"/>
      <c r="AU128" s="235"/>
      <c r="AV128" s="235"/>
      <c r="AW128" s="235"/>
      <c r="AX128" s="1064" t="s">
        <v>454</v>
      </c>
      <c r="AY128" s="960"/>
      <c r="AZ128" s="960"/>
      <c r="BA128" s="960"/>
      <c r="BB128" s="960"/>
      <c r="BC128" s="960"/>
      <c r="BD128" s="960"/>
      <c r="BE128" s="961"/>
      <c r="BF128" s="1076" t="s">
        <v>111</v>
      </c>
      <c r="BG128" s="1077"/>
      <c r="BH128" s="1077"/>
      <c r="BI128" s="1077"/>
      <c r="BJ128" s="1077"/>
      <c r="BK128" s="1077"/>
      <c r="BL128" s="1078"/>
      <c r="BM128" s="1076">
        <v>16.25</v>
      </c>
      <c r="BN128" s="1077"/>
      <c r="BO128" s="1077"/>
      <c r="BP128" s="1077"/>
      <c r="BQ128" s="1077"/>
      <c r="BR128" s="1077"/>
      <c r="BS128" s="1078"/>
      <c r="BT128" s="1076">
        <v>30</v>
      </c>
      <c r="BU128" s="1079"/>
      <c r="BV128" s="1079"/>
      <c r="BW128" s="1079"/>
      <c r="BX128" s="1079"/>
      <c r="BY128" s="1079"/>
      <c r="BZ128" s="108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40" t="s">
        <v>91</v>
      </c>
      <c r="B129" s="941"/>
      <c r="C129" s="941"/>
      <c r="D129" s="941"/>
      <c r="E129" s="941"/>
      <c r="F129" s="941"/>
      <c r="G129" s="941"/>
      <c r="H129" s="941"/>
      <c r="I129" s="941"/>
      <c r="J129" s="941"/>
      <c r="K129" s="941"/>
      <c r="L129" s="941"/>
      <c r="M129" s="941"/>
      <c r="N129" s="941"/>
      <c r="O129" s="941"/>
      <c r="P129" s="941"/>
      <c r="Q129" s="941"/>
      <c r="R129" s="941"/>
      <c r="S129" s="941"/>
      <c r="T129" s="941"/>
      <c r="U129" s="941"/>
      <c r="V129" s="941"/>
      <c r="W129" s="1070" t="s">
        <v>455</v>
      </c>
      <c r="X129" s="1071"/>
      <c r="Y129" s="1071"/>
      <c r="Z129" s="1072"/>
      <c r="AA129" s="968">
        <v>75590394</v>
      </c>
      <c r="AB129" s="969"/>
      <c r="AC129" s="969"/>
      <c r="AD129" s="969"/>
      <c r="AE129" s="970"/>
      <c r="AF129" s="971">
        <v>75860314</v>
      </c>
      <c r="AG129" s="969"/>
      <c r="AH129" s="969"/>
      <c r="AI129" s="969"/>
      <c r="AJ129" s="970"/>
      <c r="AK129" s="971">
        <v>76655268</v>
      </c>
      <c r="AL129" s="969"/>
      <c r="AM129" s="969"/>
      <c r="AN129" s="969"/>
      <c r="AO129" s="970"/>
      <c r="AP129" s="1073"/>
      <c r="AQ129" s="1074"/>
      <c r="AR129" s="1074"/>
      <c r="AS129" s="1074"/>
      <c r="AT129" s="1075"/>
      <c r="AU129" s="235"/>
      <c r="AV129" s="235"/>
      <c r="AW129" s="235"/>
      <c r="AX129" s="1064" t="s">
        <v>456</v>
      </c>
      <c r="AY129" s="960"/>
      <c r="AZ129" s="960"/>
      <c r="BA129" s="960"/>
      <c r="BB129" s="960"/>
      <c r="BC129" s="960"/>
      <c r="BD129" s="960"/>
      <c r="BE129" s="961"/>
      <c r="BF129" s="1065">
        <v>-1.7</v>
      </c>
      <c r="BG129" s="1066"/>
      <c r="BH129" s="1066"/>
      <c r="BI129" s="1066"/>
      <c r="BJ129" s="1066"/>
      <c r="BK129" s="1066"/>
      <c r="BL129" s="1067"/>
      <c r="BM129" s="1065">
        <v>25</v>
      </c>
      <c r="BN129" s="1066"/>
      <c r="BO129" s="1066"/>
      <c r="BP129" s="1066"/>
      <c r="BQ129" s="1066"/>
      <c r="BR129" s="1066"/>
      <c r="BS129" s="1067"/>
      <c r="BT129" s="1065">
        <v>35</v>
      </c>
      <c r="BU129" s="1068"/>
      <c r="BV129" s="1068"/>
      <c r="BW129" s="1068"/>
      <c r="BX129" s="1068"/>
      <c r="BY129" s="1068"/>
      <c r="BZ129" s="106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40" t="s">
        <v>457</v>
      </c>
      <c r="B130" s="941"/>
      <c r="C130" s="941"/>
      <c r="D130" s="941"/>
      <c r="E130" s="941"/>
      <c r="F130" s="941"/>
      <c r="G130" s="941"/>
      <c r="H130" s="941"/>
      <c r="I130" s="941"/>
      <c r="J130" s="941"/>
      <c r="K130" s="941"/>
      <c r="L130" s="941"/>
      <c r="M130" s="941"/>
      <c r="N130" s="941"/>
      <c r="O130" s="941"/>
      <c r="P130" s="941"/>
      <c r="Q130" s="941"/>
      <c r="R130" s="941"/>
      <c r="S130" s="941"/>
      <c r="T130" s="941"/>
      <c r="U130" s="941"/>
      <c r="V130" s="941"/>
      <c r="W130" s="1070" t="s">
        <v>458</v>
      </c>
      <c r="X130" s="1071"/>
      <c r="Y130" s="1071"/>
      <c r="Z130" s="1072"/>
      <c r="AA130" s="968">
        <v>7117754</v>
      </c>
      <c r="AB130" s="969"/>
      <c r="AC130" s="969"/>
      <c r="AD130" s="969"/>
      <c r="AE130" s="970"/>
      <c r="AF130" s="971">
        <v>7288538</v>
      </c>
      <c r="AG130" s="969"/>
      <c r="AH130" s="969"/>
      <c r="AI130" s="969"/>
      <c r="AJ130" s="970"/>
      <c r="AK130" s="971">
        <v>6484826</v>
      </c>
      <c r="AL130" s="969"/>
      <c r="AM130" s="969"/>
      <c r="AN130" s="969"/>
      <c r="AO130" s="970"/>
      <c r="AP130" s="1073"/>
      <c r="AQ130" s="1074"/>
      <c r="AR130" s="1074"/>
      <c r="AS130" s="1074"/>
      <c r="AT130" s="1075"/>
      <c r="AU130" s="235"/>
      <c r="AV130" s="235"/>
      <c r="AW130" s="235"/>
      <c r="AX130" s="1123" t="s">
        <v>459</v>
      </c>
      <c r="AY130" s="1055"/>
      <c r="AZ130" s="1055"/>
      <c r="BA130" s="1055"/>
      <c r="BB130" s="1055"/>
      <c r="BC130" s="1055"/>
      <c r="BD130" s="1055"/>
      <c r="BE130" s="1056"/>
      <c r="BF130" s="1085" t="s">
        <v>111</v>
      </c>
      <c r="BG130" s="1086"/>
      <c r="BH130" s="1086"/>
      <c r="BI130" s="1086"/>
      <c r="BJ130" s="1086"/>
      <c r="BK130" s="1086"/>
      <c r="BL130" s="1087"/>
      <c r="BM130" s="1085">
        <v>350</v>
      </c>
      <c r="BN130" s="1086"/>
      <c r="BO130" s="1086"/>
      <c r="BP130" s="1086"/>
      <c r="BQ130" s="1086"/>
      <c r="BR130" s="1086"/>
      <c r="BS130" s="1087"/>
      <c r="BT130" s="1088"/>
      <c r="BU130" s="1089"/>
      <c r="BV130" s="1089"/>
      <c r="BW130" s="1089"/>
      <c r="BX130" s="1089"/>
      <c r="BY130" s="1089"/>
      <c r="BZ130" s="109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91"/>
      <c r="B131" s="1092"/>
      <c r="C131" s="1092"/>
      <c r="D131" s="1092"/>
      <c r="E131" s="1092"/>
      <c r="F131" s="1092"/>
      <c r="G131" s="1092"/>
      <c r="H131" s="1092"/>
      <c r="I131" s="1092"/>
      <c r="J131" s="1092"/>
      <c r="K131" s="1092"/>
      <c r="L131" s="1092"/>
      <c r="M131" s="1092"/>
      <c r="N131" s="1092"/>
      <c r="O131" s="1092"/>
      <c r="P131" s="1092"/>
      <c r="Q131" s="1092"/>
      <c r="R131" s="1092"/>
      <c r="S131" s="1092"/>
      <c r="T131" s="1092"/>
      <c r="U131" s="1092"/>
      <c r="V131" s="1092"/>
      <c r="W131" s="1093" t="s">
        <v>460</v>
      </c>
      <c r="X131" s="1094"/>
      <c r="Y131" s="1094"/>
      <c r="Z131" s="1095"/>
      <c r="AA131" s="1007">
        <v>68472640</v>
      </c>
      <c r="AB131" s="1008"/>
      <c r="AC131" s="1008"/>
      <c r="AD131" s="1008"/>
      <c r="AE131" s="1009"/>
      <c r="AF131" s="1010">
        <v>68571776</v>
      </c>
      <c r="AG131" s="1008"/>
      <c r="AH131" s="1008"/>
      <c r="AI131" s="1008"/>
      <c r="AJ131" s="1009"/>
      <c r="AK131" s="1010">
        <v>70170442</v>
      </c>
      <c r="AL131" s="1008"/>
      <c r="AM131" s="1008"/>
      <c r="AN131" s="1008"/>
      <c r="AO131" s="1009"/>
      <c r="AP131" s="1096"/>
      <c r="AQ131" s="1097"/>
      <c r="AR131" s="1097"/>
      <c r="AS131" s="1097"/>
      <c r="AT131" s="109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07" t="s">
        <v>461</v>
      </c>
      <c r="B132" s="1108"/>
      <c r="C132" s="1108"/>
      <c r="D132" s="1108"/>
      <c r="E132" s="1108"/>
      <c r="F132" s="1108"/>
      <c r="G132" s="1108"/>
      <c r="H132" s="1108"/>
      <c r="I132" s="1108"/>
      <c r="J132" s="1108"/>
      <c r="K132" s="1108"/>
      <c r="L132" s="1108"/>
      <c r="M132" s="1108"/>
      <c r="N132" s="1108"/>
      <c r="O132" s="1108"/>
      <c r="P132" s="1108"/>
      <c r="Q132" s="1108"/>
      <c r="R132" s="1108"/>
      <c r="S132" s="1108"/>
      <c r="T132" s="1108"/>
      <c r="U132" s="1108"/>
      <c r="V132" s="1111" t="s">
        <v>462</v>
      </c>
      <c r="W132" s="1111"/>
      <c r="X132" s="1111"/>
      <c r="Y132" s="1111"/>
      <c r="Z132" s="1112"/>
      <c r="AA132" s="1113">
        <v>-2.1697118729999998</v>
      </c>
      <c r="AB132" s="1114"/>
      <c r="AC132" s="1114"/>
      <c r="AD132" s="1114"/>
      <c r="AE132" s="1115"/>
      <c r="AF132" s="1116">
        <v>-2.0980337449999999</v>
      </c>
      <c r="AG132" s="1114"/>
      <c r="AH132" s="1114"/>
      <c r="AI132" s="1114"/>
      <c r="AJ132" s="1115"/>
      <c r="AK132" s="1116">
        <v>-0.99646000700000004</v>
      </c>
      <c r="AL132" s="1114"/>
      <c r="AM132" s="1114"/>
      <c r="AN132" s="1114"/>
      <c r="AO132" s="1115"/>
      <c r="AP132" s="997"/>
      <c r="AQ132" s="998"/>
      <c r="AR132" s="998"/>
      <c r="AS132" s="998"/>
      <c r="AT132" s="111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9"/>
      <c r="B133" s="1110"/>
      <c r="C133" s="1110"/>
      <c r="D133" s="1110"/>
      <c r="E133" s="1110"/>
      <c r="F133" s="1110"/>
      <c r="G133" s="1110"/>
      <c r="H133" s="1110"/>
      <c r="I133" s="1110"/>
      <c r="J133" s="1110"/>
      <c r="K133" s="1110"/>
      <c r="L133" s="1110"/>
      <c r="M133" s="1110"/>
      <c r="N133" s="1110"/>
      <c r="O133" s="1110"/>
      <c r="P133" s="1110"/>
      <c r="Q133" s="1110"/>
      <c r="R133" s="1110"/>
      <c r="S133" s="1110"/>
      <c r="T133" s="1110"/>
      <c r="U133" s="1110"/>
      <c r="V133" s="1118" t="s">
        <v>463</v>
      </c>
      <c r="W133" s="1118"/>
      <c r="X133" s="1118"/>
      <c r="Y133" s="1118"/>
      <c r="Z133" s="1119"/>
      <c r="AA133" s="1120">
        <v>-1.7</v>
      </c>
      <c r="AB133" s="1121"/>
      <c r="AC133" s="1121"/>
      <c r="AD133" s="1121"/>
      <c r="AE133" s="1122"/>
      <c r="AF133" s="1120">
        <v>-2</v>
      </c>
      <c r="AG133" s="1121"/>
      <c r="AH133" s="1121"/>
      <c r="AI133" s="1121"/>
      <c r="AJ133" s="1122"/>
      <c r="AK133" s="1120">
        <v>-1.7</v>
      </c>
      <c r="AL133" s="1121"/>
      <c r="AM133" s="1121"/>
      <c r="AN133" s="1121"/>
      <c r="AO133" s="1122"/>
      <c r="AP133" s="1038"/>
      <c r="AQ133" s="1039"/>
      <c r="AR133" s="1039"/>
      <c r="AS133" s="1039"/>
      <c r="AT133" s="110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27" t="s">
        <v>466</v>
      </c>
      <c r="L7" s="254"/>
      <c r="M7" s="255" t="s">
        <v>467</v>
      </c>
      <c r="N7" s="256"/>
    </row>
    <row r="8" spans="1:16">
      <c r="A8" s="248"/>
      <c r="B8" s="244"/>
      <c r="C8" s="244"/>
      <c r="D8" s="244"/>
      <c r="E8" s="244"/>
      <c r="F8" s="244"/>
      <c r="G8" s="257"/>
      <c r="H8" s="258"/>
      <c r="I8" s="258"/>
      <c r="J8" s="259"/>
      <c r="K8" s="1128"/>
      <c r="L8" s="260" t="s">
        <v>468</v>
      </c>
      <c r="M8" s="261" t="s">
        <v>469</v>
      </c>
      <c r="N8" s="262" t="s">
        <v>470</v>
      </c>
    </row>
    <row r="9" spans="1:16">
      <c r="A9" s="248"/>
      <c r="B9" s="244"/>
      <c r="C9" s="244"/>
      <c r="D9" s="244"/>
      <c r="E9" s="244"/>
      <c r="F9" s="244"/>
      <c r="G9" s="1129" t="s">
        <v>471</v>
      </c>
      <c r="H9" s="1130"/>
      <c r="I9" s="1130"/>
      <c r="J9" s="1131"/>
      <c r="K9" s="263">
        <v>22504005</v>
      </c>
      <c r="L9" s="264">
        <v>52710</v>
      </c>
      <c r="M9" s="265">
        <v>57806</v>
      </c>
      <c r="N9" s="266">
        <v>-8.8000000000000007</v>
      </c>
    </row>
    <row r="10" spans="1:16">
      <c r="A10" s="248"/>
      <c r="B10" s="244"/>
      <c r="C10" s="244"/>
      <c r="D10" s="244"/>
      <c r="E10" s="244"/>
      <c r="F10" s="244"/>
      <c r="G10" s="1129" t="s">
        <v>472</v>
      </c>
      <c r="H10" s="1130"/>
      <c r="I10" s="1130"/>
      <c r="J10" s="1131"/>
      <c r="K10" s="267">
        <v>402470</v>
      </c>
      <c r="L10" s="268">
        <v>943</v>
      </c>
      <c r="M10" s="269">
        <v>2609</v>
      </c>
      <c r="N10" s="270">
        <v>-63.9</v>
      </c>
    </row>
    <row r="11" spans="1:16" ht="13.5" customHeight="1">
      <c r="A11" s="248"/>
      <c r="B11" s="244"/>
      <c r="C11" s="244"/>
      <c r="D11" s="244"/>
      <c r="E11" s="244"/>
      <c r="F11" s="244"/>
      <c r="G11" s="1129" t="s">
        <v>473</v>
      </c>
      <c r="H11" s="1130"/>
      <c r="I11" s="1130"/>
      <c r="J11" s="1131"/>
      <c r="K11" s="267">
        <v>129475</v>
      </c>
      <c r="L11" s="268">
        <v>303</v>
      </c>
      <c r="M11" s="269">
        <v>989</v>
      </c>
      <c r="N11" s="270">
        <v>-69.400000000000006</v>
      </c>
    </row>
    <row r="12" spans="1:16" ht="13.5" customHeight="1">
      <c r="A12" s="248"/>
      <c r="B12" s="244"/>
      <c r="C12" s="244"/>
      <c r="D12" s="244"/>
      <c r="E12" s="244"/>
      <c r="F12" s="244"/>
      <c r="G12" s="1129" t="s">
        <v>474</v>
      </c>
      <c r="H12" s="1130"/>
      <c r="I12" s="1130"/>
      <c r="J12" s="1131"/>
      <c r="K12" s="267">
        <v>450827</v>
      </c>
      <c r="L12" s="268">
        <v>1056</v>
      </c>
      <c r="M12" s="269">
        <v>648</v>
      </c>
      <c r="N12" s="270">
        <v>63</v>
      </c>
    </row>
    <row r="13" spans="1:16" ht="13.5" customHeight="1">
      <c r="A13" s="248"/>
      <c r="B13" s="244"/>
      <c r="C13" s="244"/>
      <c r="D13" s="244"/>
      <c r="E13" s="244"/>
      <c r="F13" s="244"/>
      <c r="G13" s="1129" t="s">
        <v>475</v>
      </c>
      <c r="H13" s="1130"/>
      <c r="I13" s="1130"/>
      <c r="J13" s="1131"/>
      <c r="K13" s="267" t="s">
        <v>476</v>
      </c>
      <c r="L13" s="268" t="s">
        <v>476</v>
      </c>
      <c r="M13" s="269" t="s">
        <v>476</v>
      </c>
      <c r="N13" s="270" t="s">
        <v>476</v>
      </c>
    </row>
    <row r="14" spans="1:16" ht="13.5" customHeight="1">
      <c r="A14" s="248"/>
      <c r="B14" s="244"/>
      <c r="C14" s="244"/>
      <c r="D14" s="244"/>
      <c r="E14" s="244"/>
      <c r="F14" s="244"/>
      <c r="G14" s="1129" t="s">
        <v>477</v>
      </c>
      <c r="H14" s="1130"/>
      <c r="I14" s="1130"/>
      <c r="J14" s="1131"/>
      <c r="K14" s="267">
        <v>933262</v>
      </c>
      <c r="L14" s="268">
        <v>2186</v>
      </c>
      <c r="M14" s="269">
        <v>2272</v>
      </c>
      <c r="N14" s="270">
        <v>-3.8</v>
      </c>
    </row>
    <row r="15" spans="1:16" ht="13.5" customHeight="1">
      <c r="A15" s="248"/>
      <c r="B15" s="244"/>
      <c r="C15" s="244"/>
      <c r="D15" s="244"/>
      <c r="E15" s="244"/>
      <c r="F15" s="244"/>
      <c r="G15" s="1129" t="s">
        <v>478</v>
      </c>
      <c r="H15" s="1130"/>
      <c r="I15" s="1130"/>
      <c r="J15" s="1131"/>
      <c r="K15" s="267">
        <v>350476</v>
      </c>
      <c r="L15" s="268">
        <v>821</v>
      </c>
      <c r="M15" s="269">
        <v>858</v>
      </c>
      <c r="N15" s="270">
        <v>-4.3</v>
      </c>
    </row>
    <row r="16" spans="1:16">
      <c r="A16" s="248"/>
      <c r="B16" s="244"/>
      <c r="C16" s="244"/>
      <c r="D16" s="244"/>
      <c r="E16" s="244"/>
      <c r="F16" s="244"/>
      <c r="G16" s="1132" t="s">
        <v>479</v>
      </c>
      <c r="H16" s="1133"/>
      <c r="I16" s="1133"/>
      <c r="J16" s="1134"/>
      <c r="K16" s="268">
        <v>-1749021</v>
      </c>
      <c r="L16" s="268">
        <v>-4097</v>
      </c>
      <c r="M16" s="269">
        <v>-5120</v>
      </c>
      <c r="N16" s="270">
        <v>-20</v>
      </c>
    </row>
    <row r="17" spans="1:16">
      <c r="A17" s="248"/>
      <c r="B17" s="244"/>
      <c r="C17" s="244"/>
      <c r="D17" s="244"/>
      <c r="E17" s="244"/>
      <c r="F17" s="244"/>
      <c r="G17" s="1132" t="s">
        <v>170</v>
      </c>
      <c r="H17" s="1133"/>
      <c r="I17" s="1133"/>
      <c r="J17" s="1134"/>
      <c r="K17" s="268">
        <v>23021494</v>
      </c>
      <c r="L17" s="268">
        <v>53922</v>
      </c>
      <c r="M17" s="269">
        <v>60061</v>
      </c>
      <c r="N17" s="270">
        <v>-10.199999999999999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24" t="s">
        <v>484</v>
      </c>
      <c r="H21" s="1125"/>
      <c r="I21" s="1125"/>
      <c r="J21" s="1126"/>
      <c r="K21" s="280">
        <v>4.88</v>
      </c>
      <c r="L21" s="281">
        <v>5.86</v>
      </c>
      <c r="M21" s="282">
        <v>-0.98</v>
      </c>
      <c r="N21" s="249"/>
      <c r="O21" s="283"/>
      <c r="P21" s="279"/>
    </row>
    <row r="22" spans="1:16" s="284" customFormat="1">
      <c r="A22" s="279"/>
      <c r="B22" s="249"/>
      <c r="C22" s="249"/>
      <c r="D22" s="249"/>
      <c r="E22" s="249"/>
      <c r="F22" s="249"/>
      <c r="G22" s="1124" t="s">
        <v>485</v>
      </c>
      <c r="H22" s="1125"/>
      <c r="I22" s="1125"/>
      <c r="J22" s="1126"/>
      <c r="K22" s="285">
        <v>100.9</v>
      </c>
      <c r="L22" s="286">
        <v>99.8</v>
      </c>
      <c r="M22" s="287">
        <v>1.1000000000000001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27" t="s">
        <v>466</v>
      </c>
      <c r="L30" s="254"/>
      <c r="M30" s="255" t="s">
        <v>467</v>
      </c>
      <c r="N30" s="256"/>
    </row>
    <row r="31" spans="1:16">
      <c r="A31" s="248"/>
      <c r="B31" s="244"/>
      <c r="C31" s="244"/>
      <c r="D31" s="244"/>
      <c r="E31" s="244"/>
      <c r="F31" s="244"/>
      <c r="G31" s="257"/>
      <c r="H31" s="258"/>
      <c r="I31" s="258"/>
      <c r="J31" s="259"/>
      <c r="K31" s="1128"/>
      <c r="L31" s="260" t="s">
        <v>468</v>
      </c>
      <c r="M31" s="261" t="s">
        <v>469</v>
      </c>
      <c r="N31" s="262" t="s">
        <v>470</v>
      </c>
    </row>
    <row r="32" spans="1:16" ht="27" customHeight="1">
      <c r="A32" s="248"/>
      <c r="B32" s="244"/>
      <c r="C32" s="244"/>
      <c r="D32" s="244"/>
      <c r="E32" s="244"/>
      <c r="F32" s="244"/>
      <c r="G32" s="1140" t="s">
        <v>489</v>
      </c>
      <c r="H32" s="1141"/>
      <c r="I32" s="1141"/>
      <c r="J32" s="1142"/>
      <c r="K32" s="294">
        <v>6052086</v>
      </c>
      <c r="L32" s="294">
        <v>14176</v>
      </c>
      <c r="M32" s="295">
        <v>30148</v>
      </c>
      <c r="N32" s="296">
        <v>-53</v>
      </c>
    </row>
    <row r="33" spans="1:16" ht="13.5" customHeight="1">
      <c r="A33" s="248"/>
      <c r="B33" s="244"/>
      <c r="C33" s="244"/>
      <c r="D33" s="244"/>
      <c r="E33" s="244"/>
      <c r="F33" s="244"/>
      <c r="G33" s="1140" t="s">
        <v>490</v>
      </c>
      <c r="H33" s="1141"/>
      <c r="I33" s="1141"/>
      <c r="J33" s="1142"/>
      <c r="K33" s="294" t="s">
        <v>476</v>
      </c>
      <c r="L33" s="294" t="s">
        <v>476</v>
      </c>
      <c r="M33" s="295">
        <v>27</v>
      </c>
      <c r="N33" s="296" t="s">
        <v>476</v>
      </c>
    </row>
    <row r="34" spans="1:16" ht="27" customHeight="1">
      <c r="A34" s="248"/>
      <c r="B34" s="244"/>
      <c r="C34" s="244"/>
      <c r="D34" s="244"/>
      <c r="E34" s="244"/>
      <c r="F34" s="244"/>
      <c r="G34" s="1140" t="s">
        <v>491</v>
      </c>
      <c r="H34" s="1141"/>
      <c r="I34" s="1141"/>
      <c r="J34" s="1142"/>
      <c r="K34" s="294" t="s">
        <v>476</v>
      </c>
      <c r="L34" s="294" t="s">
        <v>476</v>
      </c>
      <c r="M34" s="295">
        <v>22</v>
      </c>
      <c r="N34" s="296" t="s">
        <v>476</v>
      </c>
    </row>
    <row r="35" spans="1:16" ht="27" customHeight="1">
      <c r="A35" s="248"/>
      <c r="B35" s="244"/>
      <c r="C35" s="244"/>
      <c r="D35" s="244"/>
      <c r="E35" s="244"/>
      <c r="F35" s="244"/>
      <c r="G35" s="1140" t="s">
        <v>492</v>
      </c>
      <c r="H35" s="1141"/>
      <c r="I35" s="1141"/>
      <c r="J35" s="1142"/>
      <c r="K35" s="294">
        <v>1630714</v>
      </c>
      <c r="L35" s="294">
        <v>3820</v>
      </c>
      <c r="M35" s="295">
        <v>7102</v>
      </c>
      <c r="N35" s="296">
        <v>-46.2</v>
      </c>
    </row>
    <row r="36" spans="1:16" ht="27" customHeight="1">
      <c r="A36" s="248"/>
      <c r="B36" s="244"/>
      <c r="C36" s="244"/>
      <c r="D36" s="244"/>
      <c r="E36" s="244"/>
      <c r="F36" s="244"/>
      <c r="G36" s="1140" t="s">
        <v>493</v>
      </c>
      <c r="H36" s="1141"/>
      <c r="I36" s="1141"/>
      <c r="J36" s="1142"/>
      <c r="K36" s="294">
        <v>201736</v>
      </c>
      <c r="L36" s="294">
        <v>473</v>
      </c>
      <c r="M36" s="295">
        <v>981</v>
      </c>
      <c r="N36" s="296">
        <v>-51.8</v>
      </c>
    </row>
    <row r="37" spans="1:16" ht="13.5" customHeight="1">
      <c r="A37" s="248"/>
      <c r="B37" s="244"/>
      <c r="C37" s="244"/>
      <c r="D37" s="244"/>
      <c r="E37" s="244"/>
      <c r="F37" s="244"/>
      <c r="G37" s="1140" t="s">
        <v>494</v>
      </c>
      <c r="H37" s="1141"/>
      <c r="I37" s="1141"/>
      <c r="J37" s="1142"/>
      <c r="K37" s="294">
        <v>326533</v>
      </c>
      <c r="L37" s="294">
        <v>765</v>
      </c>
      <c r="M37" s="295">
        <v>1487</v>
      </c>
      <c r="N37" s="296">
        <v>-48.6</v>
      </c>
    </row>
    <row r="38" spans="1:16" ht="27" customHeight="1">
      <c r="A38" s="248"/>
      <c r="B38" s="244"/>
      <c r="C38" s="244"/>
      <c r="D38" s="244"/>
      <c r="E38" s="244"/>
      <c r="F38" s="244"/>
      <c r="G38" s="1143" t="s">
        <v>495</v>
      </c>
      <c r="H38" s="1144"/>
      <c r="I38" s="1144"/>
      <c r="J38" s="1145"/>
      <c r="K38" s="297" t="s">
        <v>476</v>
      </c>
      <c r="L38" s="297" t="s">
        <v>476</v>
      </c>
      <c r="M38" s="298">
        <v>1</v>
      </c>
      <c r="N38" s="299" t="s">
        <v>476</v>
      </c>
      <c r="O38" s="293"/>
    </row>
    <row r="39" spans="1:16">
      <c r="A39" s="248"/>
      <c r="B39" s="244"/>
      <c r="C39" s="244"/>
      <c r="D39" s="244"/>
      <c r="E39" s="244"/>
      <c r="F39" s="244"/>
      <c r="G39" s="1143" t="s">
        <v>496</v>
      </c>
      <c r="H39" s="1144"/>
      <c r="I39" s="1144"/>
      <c r="J39" s="1145"/>
      <c r="K39" s="300">
        <v>-2425463</v>
      </c>
      <c r="L39" s="300">
        <v>-5681</v>
      </c>
      <c r="M39" s="301">
        <v>-7535</v>
      </c>
      <c r="N39" s="302">
        <v>-24.6</v>
      </c>
      <c r="O39" s="293"/>
    </row>
    <row r="40" spans="1:16" ht="27" customHeight="1">
      <c r="A40" s="248"/>
      <c r="B40" s="244"/>
      <c r="C40" s="244"/>
      <c r="D40" s="244"/>
      <c r="E40" s="244"/>
      <c r="F40" s="244"/>
      <c r="G40" s="1140" t="s">
        <v>497</v>
      </c>
      <c r="H40" s="1141"/>
      <c r="I40" s="1141"/>
      <c r="J40" s="1142"/>
      <c r="K40" s="300">
        <v>-6484826</v>
      </c>
      <c r="L40" s="300">
        <v>-15189</v>
      </c>
      <c r="M40" s="301">
        <v>-25182</v>
      </c>
      <c r="N40" s="302">
        <v>-39.700000000000003</v>
      </c>
      <c r="O40" s="293"/>
    </row>
    <row r="41" spans="1:16">
      <c r="A41" s="248"/>
      <c r="B41" s="244"/>
      <c r="C41" s="244"/>
      <c r="D41" s="244"/>
      <c r="E41" s="244"/>
      <c r="F41" s="244"/>
      <c r="G41" s="1146" t="s">
        <v>281</v>
      </c>
      <c r="H41" s="1147"/>
      <c r="I41" s="1147"/>
      <c r="J41" s="1148"/>
      <c r="K41" s="294">
        <v>-699220</v>
      </c>
      <c r="L41" s="300">
        <v>-1638</v>
      </c>
      <c r="M41" s="301">
        <v>7050</v>
      </c>
      <c r="N41" s="302">
        <v>-123.2</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35" t="s">
        <v>466</v>
      </c>
      <c r="J49" s="1137" t="s">
        <v>501</v>
      </c>
      <c r="K49" s="1138"/>
      <c r="L49" s="1138"/>
      <c r="M49" s="1138"/>
      <c r="N49" s="1139"/>
    </row>
    <row r="50" spans="1:14">
      <c r="A50" s="248"/>
      <c r="B50" s="244"/>
      <c r="C50" s="244"/>
      <c r="D50" s="244"/>
      <c r="E50" s="244"/>
      <c r="F50" s="244"/>
      <c r="G50" s="312"/>
      <c r="H50" s="313"/>
      <c r="I50" s="1136"/>
      <c r="J50" s="314" t="s">
        <v>502</v>
      </c>
      <c r="K50" s="315" t="s">
        <v>503</v>
      </c>
      <c r="L50" s="316" t="s">
        <v>504</v>
      </c>
      <c r="M50" s="317" t="s">
        <v>505</v>
      </c>
      <c r="N50" s="318" t="s">
        <v>506</v>
      </c>
    </row>
    <row r="51" spans="1:14">
      <c r="A51" s="248"/>
      <c r="B51" s="244"/>
      <c r="C51" s="244"/>
      <c r="D51" s="244"/>
      <c r="E51" s="244"/>
      <c r="F51" s="244"/>
      <c r="G51" s="310" t="s">
        <v>507</v>
      </c>
      <c r="H51" s="311"/>
      <c r="I51" s="319">
        <v>23721661</v>
      </c>
      <c r="J51" s="320">
        <v>56447</v>
      </c>
      <c r="K51" s="321">
        <v>76</v>
      </c>
      <c r="L51" s="322">
        <v>38606</v>
      </c>
      <c r="M51" s="323">
        <v>2.4</v>
      </c>
      <c r="N51" s="324">
        <v>73.599999999999994</v>
      </c>
    </row>
    <row r="52" spans="1:14">
      <c r="A52" s="248"/>
      <c r="B52" s="244"/>
      <c r="C52" s="244"/>
      <c r="D52" s="244"/>
      <c r="E52" s="244"/>
      <c r="F52" s="244"/>
      <c r="G52" s="325"/>
      <c r="H52" s="326" t="s">
        <v>508</v>
      </c>
      <c r="I52" s="327">
        <v>19410186</v>
      </c>
      <c r="J52" s="328">
        <v>46188</v>
      </c>
      <c r="K52" s="329">
        <v>85.7</v>
      </c>
      <c r="L52" s="330">
        <v>22435</v>
      </c>
      <c r="M52" s="331">
        <v>-1</v>
      </c>
      <c r="N52" s="332">
        <v>86.7</v>
      </c>
    </row>
    <row r="53" spans="1:14">
      <c r="A53" s="248"/>
      <c r="B53" s="244"/>
      <c r="C53" s="244"/>
      <c r="D53" s="244"/>
      <c r="E53" s="244"/>
      <c r="F53" s="244"/>
      <c r="G53" s="310" t="s">
        <v>509</v>
      </c>
      <c r="H53" s="311"/>
      <c r="I53" s="319">
        <v>17130388</v>
      </c>
      <c r="J53" s="320">
        <v>40193</v>
      </c>
      <c r="K53" s="321">
        <v>-28.8</v>
      </c>
      <c r="L53" s="322">
        <v>39425</v>
      </c>
      <c r="M53" s="323">
        <v>2.1</v>
      </c>
      <c r="N53" s="324">
        <v>-30.9</v>
      </c>
    </row>
    <row r="54" spans="1:14">
      <c r="A54" s="248"/>
      <c r="B54" s="244"/>
      <c r="C54" s="244"/>
      <c r="D54" s="244"/>
      <c r="E54" s="244"/>
      <c r="F54" s="244"/>
      <c r="G54" s="325"/>
      <c r="H54" s="326" t="s">
        <v>508</v>
      </c>
      <c r="I54" s="327">
        <v>13151994</v>
      </c>
      <c r="J54" s="328">
        <v>30858</v>
      </c>
      <c r="K54" s="329">
        <v>-33.200000000000003</v>
      </c>
      <c r="L54" s="330">
        <v>22414</v>
      </c>
      <c r="M54" s="331">
        <v>-0.1</v>
      </c>
      <c r="N54" s="332">
        <v>-33.1</v>
      </c>
    </row>
    <row r="55" spans="1:14">
      <c r="A55" s="248"/>
      <c r="B55" s="244"/>
      <c r="C55" s="244"/>
      <c r="D55" s="244"/>
      <c r="E55" s="244"/>
      <c r="F55" s="244"/>
      <c r="G55" s="310" t="s">
        <v>510</v>
      </c>
      <c r="H55" s="311"/>
      <c r="I55" s="319">
        <v>9983241</v>
      </c>
      <c r="J55" s="320">
        <v>23423</v>
      </c>
      <c r="K55" s="321">
        <v>-41.7</v>
      </c>
      <c r="L55" s="322">
        <v>43141</v>
      </c>
      <c r="M55" s="323">
        <v>9.4</v>
      </c>
      <c r="N55" s="324">
        <v>-51.1</v>
      </c>
    </row>
    <row r="56" spans="1:14">
      <c r="A56" s="248"/>
      <c r="B56" s="244"/>
      <c r="C56" s="244"/>
      <c r="D56" s="244"/>
      <c r="E56" s="244"/>
      <c r="F56" s="244"/>
      <c r="G56" s="325"/>
      <c r="H56" s="326" t="s">
        <v>508</v>
      </c>
      <c r="I56" s="327">
        <v>6393607</v>
      </c>
      <c r="J56" s="328">
        <v>15001</v>
      </c>
      <c r="K56" s="329">
        <v>-51.4</v>
      </c>
      <c r="L56" s="330">
        <v>21887</v>
      </c>
      <c r="M56" s="331">
        <v>-2.4</v>
      </c>
      <c r="N56" s="332">
        <v>-49</v>
      </c>
    </row>
    <row r="57" spans="1:14">
      <c r="A57" s="248"/>
      <c r="B57" s="244"/>
      <c r="C57" s="244"/>
      <c r="D57" s="244"/>
      <c r="E57" s="244"/>
      <c r="F57" s="244"/>
      <c r="G57" s="310" t="s">
        <v>511</v>
      </c>
      <c r="H57" s="311"/>
      <c r="I57" s="319">
        <v>13623091</v>
      </c>
      <c r="J57" s="320">
        <v>31931</v>
      </c>
      <c r="K57" s="321">
        <v>36.299999999999997</v>
      </c>
      <c r="L57" s="322">
        <v>45117</v>
      </c>
      <c r="M57" s="323">
        <v>4.5999999999999996</v>
      </c>
      <c r="N57" s="324">
        <v>31.7</v>
      </c>
    </row>
    <row r="58" spans="1:14">
      <c r="A58" s="248"/>
      <c r="B58" s="244"/>
      <c r="C58" s="244"/>
      <c r="D58" s="244"/>
      <c r="E58" s="244"/>
      <c r="F58" s="244"/>
      <c r="G58" s="325"/>
      <c r="H58" s="326" t="s">
        <v>508</v>
      </c>
      <c r="I58" s="327">
        <v>8587286</v>
      </c>
      <c r="J58" s="328">
        <v>20127</v>
      </c>
      <c r="K58" s="329">
        <v>34.200000000000003</v>
      </c>
      <c r="L58" s="330">
        <v>25589</v>
      </c>
      <c r="M58" s="331">
        <v>16.899999999999999</v>
      </c>
      <c r="N58" s="332">
        <v>17.3</v>
      </c>
    </row>
    <row r="59" spans="1:14">
      <c r="A59" s="248"/>
      <c r="B59" s="244"/>
      <c r="C59" s="244"/>
      <c r="D59" s="244"/>
      <c r="E59" s="244"/>
      <c r="F59" s="244"/>
      <c r="G59" s="310" t="s">
        <v>512</v>
      </c>
      <c r="H59" s="311"/>
      <c r="I59" s="319">
        <v>12095477</v>
      </c>
      <c r="J59" s="320">
        <v>28331</v>
      </c>
      <c r="K59" s="321">
        <v>-11.3</v>
      </c>
      <c r="L59" s="322">
        <v>43532</v>
      </c>
      <c r="M59" s="323">
        <v>-3.5</v>
      </c>
      <c r="N59" s="324">
        <v>-7.8</v>
      </c>
    </row>
    <row r="60" spans="1:14">
      <c r="A60" s="248"/>
      <c r="B60" s="244"/>
      <c r="C60" s="244"/>
      <c r="D60" s="244"/>
      <c r="E60" s="244"/>
      <c r="F60" s="244"/>
      <c r="G60" s="325"/>
      <c r="H60" s="326" t="s">
        <v>508</v>
      </c>
      <c r="I60" s="333">
        <v>8212543</v>
      </c>
      <c r="J60" s="328">
        <v>19236</v>
      </c>
      <c r="K60" s="329">
        <v>-4.4000000000000004</v>
      </c>
      <c r="L60" s="330">
        <v>25435</v>
      </c>
      <c r="M60" s="331">
        <v>-0.6</v>
      </c>
      <c r="N60" s="332">
        <v>-3.8</v>
      </c>
    </row>
    <row r="61" spans="1:14">
      <c r="A61" s="248"/>
      <c r="B61" s="244"/>
      <c r="C61" s="244"/>
      <c r="D61" s="244"/>
      <c r="E61" s="244"/>
      <c r="F61" s="244"/>
      <c r="G61" s="310" t="s">
        <v>513</v>
      </c>
      <c r="H61" s="334"/>
      <c r="I61" s="335">
        <v>15310772</v>
      </c>
      <c r="J61" s="336">
        <v>36065</v>
      </c>
      <c r="K61" s="337">
        <v>6.1</v>
      </c>
      <c r="L61" s="338">
        <v>41964</v>
      </c>
      <c r="M61" s="339">
        <v>3</v>
      </c>
      <c r="N61" s="324">
        <v>3.1</v>
      </c>
    </row>
    <row r="62" spans="1:14">
      <c r="A62" s="248"/>
      <c r="B62" s="244"/>
      <c r="C62" s="244"/>
      <c r="D62" s="244"/>
      <c r="E62" s="244"/>
      <c r="F62" s="244"/>
      <c r="G62" s="325"/>
      <c r="H62" s="326" t="s">
        <v>508</v>
      </c>
      <c r="I62" s="327">
        <v>11151123</v>
      </c>
      <c r="J62" s="328">
        <v>26282</v>
      </c>
      <c r="K62" s="329">
        <v>6.2</v>
      </c>
      <c r="L62" s="330">
        <v>23552</v>
      </c>
      <c r="M62" s="331">
        <v>2.6</v>
      </c>
      <c r="N62" s="332">
        <v>3.6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49" t="s">
        <v>3</v>
      </c>
      <c r="D47" s="1149"/>
      <c r="E47" s="1150"/>
      <c r="F47" s="11">
        <v>9.48</v>
      </c>
      <c r="G47" s="12">
        <v>8.9499999999999993</v>
      </c>
      <c r="H47" s="12">
        <v>8.4499999999999993</v>
      </c>
      <c r="I47" s="12">
        <v>7.07</v>
      </c>
      <c r="J47" s="13">
        <v>8.77</v>
      </c>
    </row>
    <row r="48" spans="2:10" ht="57.75" customHeight="1">
      <c r="B48" s="14"/>
      <c r="C48" s="1151" t="s">
        <v>4</v>
      </c>
      <c r="D48" s="1151"/>
      <c r="E48" s="1152"/>
      <c r="F48" s="15">
        <v>5.03</v>
      </c>
      <c r="G48" s="16">
        <v>5.6</v>
      </c>
      <c r="H48" s="16">
        <v>5.52</v>
      </c>
      <c r="I48" s="16">
        <v>5.62</v>
      </c>
      <c r="J48" s="17">
        <v>5.98</v>
      </c>
    </row>
    <row r="49" spans="2:10" ht="57.75" customHeight="1" thickBot="1">
      <c r="B49" s="18"/>
      <c r="C49" s="1153" t="s">
        <v>5</v>
      </c>
      <c r="D49" s="1153"/>
      <c r="E49" s="1154"/>
      <c r="F49" s="19">
        <v>0.93</v>
      </c>
      <c r="G49" s="20">
        <v>0.14000000000000001</v>
      </c>
      <c r="H49" s="20" t="s">
        <v>520</v>
      </c>
      <c r="I49" s="20" t="s">
        <v>521</v>
      </c>
      <c r="J49" s="21">
        <v>2.1800000000000002</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経常経費分析表（人件費・公債費・普通建設事業費の分析）入力不要</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町田市役所</cp:lastModifiedBy>
  <cp:lastPrinted>2017-02-28T06:04:53Z</cp:lastPrinted>
  <dcterms:created xsi:type="dcterms:W3CDTF">2017-01-25T02:32:36Z</dcterms:created>
  <dcterms:modified xsi:type="dcterms:W3CDTF">2020-03-25T04:43:46Z</dcterms:modified>
  <cp:category/>
</cp:coreProperties>
</file>