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9E14D663-AC41-498C-B330-1434BA4ADB65}" xr6:coauthVersionLast="47" xr6:coauthVersionMax="47" xr10:uidLastSave="{00000000-0000-0000-0000-000000000000}"/>
  <bookViews>
    <workbookView xWindow="-120" yWindow="-120" windowWidth="29040" windowHeight="15720" xr2:uid="{D8C91226-2131-4D36-A0BA-CB18E364FED0}"/>
  </bookViews>
  <sheets>
    <sheet name="補助申請額計算シート" sheetId="7" r:id="rId1"/>
  </sheets>
  <definedNames>
    <definedName name="_xlnm.Print_Area" localSheetId="0">補助申請額計算シート!$A$1:$N$23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6" i="7" l="1"/>
  <c r="C5" i="7"/>
  <c r="D5" i="7" s="1"/>
  <c r="C16" i="7"/>
  <c r="E16" i="7" s="1"/>
  <c r="C15" i="7"/>
  <c r="D15" i="7" l="1"/>
  <c r="E15" i="7" s="1"/>
  <c r="E17" i="7" s="1"/>
  <c r="F17" i="7" s="1"/>
  <c r="E5" i="7"/>
  <c r="E6" i="7"/>
  <c r="E7" i="7" l="1"/>
  <c r="F7" i="7" s="1"/>
</calcChain>
</file>

<file path=xl/sharedStrings.xml><?xml version="1.0" encoding="utf-8"?>
<sst xmlns="http://schemas.openxmlformats.org/spreadsheetml/2006/main" count="22" uniqueCount="13">
  <si>
    <t>購入金額</t>
    <rPh sb="0" eb="2">
      <t>コウニュウ</t>
    </rPh>
    <rPh sb="2" eb="4">
      <t>キンガク</t>
    </rPh>
    <phoneticPr fontId="1"/>
  </si>
  <si>
    <t>1/2の金額</t>
    <rPh sb="4" eb="6">
      <t>キンガク</t>
    </rPh>
    <phoneticPr fontId="1"/>
  </si>
  <si>
    <t>品目</t>
    <rPh sb="0" eb="2">
      <t>ヒンモク</t>
    </rPh>
    <phoneticPr fontId="1"/>
  </si>
  <si>
    <t>補助申請額計算シート</t>
    <rPh sb="0" eb="2">
      <t>ホジョ</t>
    </rPh>
    <rPh sb="2" eb="4">
      <t>シンセイ</t>
    </rPh>
    <rPh sb="4" eb="5">
      <t>ガク</t>
    </rPh>
    <rPh sb="5" eb="7">
      <t>ケイサン</t>
    </rPh>
    <phoneticPr fontId="1"/>
  </si>
  <si>
    <t>計</t>
    <rPh sb="0" eb="1">
      <t>ケイ</t>
    </rPh>
    <phoneticPr fontId="1"/>
  </si>
  <si>
    <t>①家庭用消火器</t>
    <rPh sb="1" eb="4">
      <t>カテイヨウ</t>
    </rPh>
    <rPh sb="4" eb="7">
      <t>ショウカキ</t>
    </rPh>
    <phoneticPr fontId="1"/>
  </si>
  <si>
    <t>②家具転倒防止器具　</t>
    <rPh sb="1" eb="9">
      <t>カグテントウボウシキグ</t>
    </rPh>
    <phoneticPr fontId="1"/>
  </si>
  <si>
    <t>合計</t>
    <rPh sb="0" eb="2">
      <t>ゴウケイ</t>
    </rPh>
    <phoneticPr fontId="1"/>
  </si>
  <si>
    <t>★入力例</t>
    <rPh sb="1" eb="3">
      <t>ニュウリョク</t>
    </rPh>
    <rPh sb="3" eb="4">
      <t>レイ</t>
    </rPh>
    <phoneticPr fontId="1"/>
  </si>
  <si>
    <t>※2 消火器と家具転倒防止器具の購入金額の1/2を合計し、10,000円を超える場合の補助額は上限の10,000円となります。</t>
    <rPh sb="3" eb="6">
      <t>ショウカキ</t>
    </rPh>
    <rPh sb="7" eb="15">
      <t>カグテントウボウシキグ</t>
    </rPh>
    <rPh sb="16" eb="20">
      <t>コウニュウキンガク</t>
    </rPh>
    <rPh sb="25" eb="27">
      <t>ゴウケイ</t>
    </rPh>
    <rPh sb="35" eb="36">
      <t>エン</t>
    </rPh>
    <rPh sb="37" eb="38">
      <t>コ</t>
    </rPh>
    <rPh sb="40" eb="42">
      <t>バアイ</t>
    </rPh>
    <rPh sb="43" eb="45">
      <t>ホジョ</t>
    </rPh>
    <rPh sb="45" eb="46">
      <t>ガク</t>
    </rPh>
    <rPh sb="47" eb="49">
      <t>ジョウゲン</t>
    </rPh>
    <rPh sb="56" eb="57">
      <t>エン</t>
    </rPh>
    <phoneticPr fontId="1"/>
  </si>
  <si>
    <r>
      <t>上限判定</t>
    </r>
    <r>
      <rPr>
        <sz val="8"/>
        <color theme="1"/>
        <rFont val="游ゴシック"/>
        <family val="3"/>
        <charset val="128"/>
        <scheme val="minor"/>
      </rPr>
      <t>※１</t>
    </r>
    <rPh sb="0" eb="2">
      <t>ジョウゲン</t>
    </rPh>
    <rPh sb="2" eb="4">
      <t>ハンテイ</t>
    </rPh>
    <phoneticPr fontId="1"/>
  </si>
  <si>
    <r>
      <t xml:space="preserve">※1 </t>
    </r>
    <r>
      <rPr>
        <u/>
        <sz val="10"/>
        <rFont val="游ゴシック"/>
        <family val="3"/>
        <charset val="128"/>
        <scheme val="minor"/>
      </rPr>
      <t>消火器の補助上限額は5,000円</t>
    </r>
    <r>
      <rPr>
        <sz val="10"/>
        <rFont val="游ゴシック"/>
        <family val="3"/>
        <charset val="128"/>
        <scheme val="minor"/>
      </rPr>
      <t>です。</t>
    </r>
    <r>
      <rPr>
        <u/>
        <sz val="10"/>
        <rFont val="游ゴシック"/>
        <family val="3"/>
        <charset val="128"/>
        <scheme val="minor"/>
      </rPr>
      <t>1/2の金額が5,000円を超える</t>
    </r>
    <r>
      <rPr>
        <sz val="10"/>
        <rFont val="游ゴシック"/>
        <family val="3"/>
        <charset val="128"/>
        <scheme val="minor"/>
      </rPr>
      <t>場合、</t>
    </r>
    <r>
      <rPr>
        <u/>
        <sz val="10"/>
        <rFont val="游ゴシック"/>
        <family val="3"/>
        <charset val="128"/>
        <scheme val="minor"/>
      </rPr>
      <t>補助額は上限の5,000円</t>
    </r>
    <r>
      <rPr>
        <sz val="10"/>
        <rFont val="游ゴシック"/>
        <family val="3"/>
        <charset val="128"/>
        <scheme val="minor"/>
      </rPr>
      <t>となります。</t>
    </r>
    <rPh sb="3" eb="6">
      <t>ショウカキ</t>
    </rPh>
    <rPh sb="7" eb="9">
      <t>ホジョ</t>
    </rPh>
    <rPh sb="9" eb="11">
      <t>ジョウゲン</t>
    </rPh>
    <rPh sb="11" eb="12">
      <t>ガク</t>
    </rPh>
    <rPh sb="18" eb="19">
      <t>エン</t>
    </rPh>
    <rPh sb="26" eb="28">
      <t>キンガク</t>
    </rPh>
    <rPh sb="42" eb="44">
      <t>ホジョ</t>
    </rPh>
    <rPh sb="44" eb="45">
      <t>ガク</t>
    </rPh>
    <phoneticPr fontId="1"/>
  </si>
  <si>
    <r>
      <t>補助申請額</t>
    </r>
    <r>
      <rPr>
        <b/>
        <sz val="8"/>
        <color theme="1"/>
        <rFont val="游ゴシック"/>
        <family val="3"/>
        <charset val="128"/>
        <scheme val="minor"/>
      </rPr>
      <t>※２</t>
    </r>
    <rPh sb="0" eb="2">
      <t>ホジョ</t>
    </rPh>
    <rPh sb="2" eb="4">
      <t>シンセイ</t>
    </rPh>
    <rPh sb="4" eb="5">
      <t>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</si>
</sst>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0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>
      <alignment vertical="center"/>
    </xf>
    <xf numFmtId="176" fontId="0" fillId="0" borderId="2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2" fillId="0" borderId="5" xfId="0" applyNumberFormat="1" applyFont="1" applyBorder="1">
      <alignment vertical="center"/>
    </xf>
    <xf numFmtId="176" fontId="0" fillId="0" borderId="1" xfId="0" applyNumberFormat="1" applyBorder="1" applyAlignment="1">
      <alignment horizontal="right" vertical="center"/>
    </xf>
    <xf numFmtId="176" fontId="3" fillId="3" borderId="3" xfId="0" applyNumberFormat="1" applyFont="1" applyFill="1" applyBorder="1" applyProtection="1">
      <alignment vertical="center"/>
      <protection locked="0"/>
    </xf>
    <xf numFmtId="176" fontId="3" fillId="3" borderId="4" xfId="0" applyNumberFormat="1" applyFont="1" applyFill="1" applyBorder="1" applyProtection="1">
      <alignment vertical="center"/>
      <protection locked="0"/>
    </xf>
    <xf numFmtId="0" fontId="6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0" fillId="0" borderId="14" xfId="0" applyBorder="1">
      <alignment vertical="center"/>
    </xf>
    <xf numFmtId="176" fontId="0" fillId="0" borderId="16" xfId="0" applyNumberFormat="1" applyBorder="1">
      <alignment vertical="center"/>
    </xf>
    <xf numFmtId="176" fontId="0" fillId="0" borderId="15" xfId="0" applyNumberFormat="1" applyBorder="1">
      <alignment vertical="center"/>
    </xf>
    <xf numFmtId="0" fontId="7" fillId="0" borderId="0" xfId="0" applyFont="1">
      <alignment vertical="center"/>
    </xf>
    <xf numFmtId="176" fontId="0" fillId="0" borderId="19" xfId="0" applyNumberFormat="1" applyBorder="1" applyAlignment="1">
      <alignment horizontal="right" vertical="center"/>
    </xf>
    <xf numFmtId="176" fontId="5" fillId="4" borderId="17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5" fillId="0" borderId="0" xfId="0" applyNumberFormat="1" applyFont="1">
      <alignment vertical="center"/>
    </xf>
    <xf numFmtId="176" fontId="2" fillId="5" borderId="5" xfId="0" applyNumberFormat="1" applyFont="1" applyFill="1" applyBorder="1">
      <alignment vertical="center"/>
    </xf>
    <xf numFmtId="176" fontId="0" fillId="5" borderId="11" xfId="0" applyNumberFormat="1" applyFill="1" applyBorder="1" applyAlignment="1">
      <alignment horizontal="right" vertical="center"/>
    </xf>
    <xf numFmtId="176" fontId="0" fillId="5" borderId="13" xfId="0" applyNumberFormat="1" applyFill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176" fontId="3" fillId="6" borderId="3" xfId="0" applyNumberFormat="1" applyFont="1" applyFill="1" applyBorder="1">
      <alignment vertical="center"/>
    </xf>
    <xf numFmtId="176" fontId="3" fillId="6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913734</xdr:colOff>
      <xdr:row>7</xdr:row>
      <xdr:rowOff>161517</xdr:rowOff>
    </xdr:from>
    <xdr:to>
      <xdr:col>3</xdr:col>
      <xdr:colOff>29308</xdr:colOff>
      <xdr:row>11</xdr:row>
      <xdr:rowOff>11720</xdr:rowOff>
    </xdr:to>
    <xdr:sp macro="" textlink="">
      <xdr:nvSpPr>
        <xdr:cNvPr id="2" name="フローチャート: 処理 1">
          <a:extLst>
            <a:ext uri="{FF2B5EF4-FFF2-40B4-BE49-F238E27FC236}">
              <a16:creationId xmlns:a16="http://schemas.microsoft.com/office/drawing/2014/main" id="{A5D4F5F3-E9CD-4919-9A82-7A2E42445EFB}"/>
            </a:ext>
          </a:extLst>
        </xdr:cNvPr>
        <xdr:cNvSpPr/>
      </xdr:nvSpPr>
      <xdr:spPr>
        <a:xfrm>
          <a:off x="913734" y="2161767"/>
          <a:ext cx="2449324" cy="817357"/>
        </a:xfrm>
        <a:prstGeom prst="flowChartProcess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①黄色セルに品目ごとの購入金額を入力してください。</a:t>
          </a:r>
          <a:br>
            <a:rPr kumimoji="1" lang="en-US" altLang="ja-JP" sz="1100" b="1">
              <a:solidFill>
                <a:schemeClr val="tx1"/>
              </a:solidFill>
            </a:rPr>
          </a:br>
          <a:r>
            <a:rPr kumimoji="1" lang="ja-JP" altLang="en-US" sz="1100" b="1">
              <a:solidFill>
                <a:schemeClr val="tx1"/>
              </a:solidFill>
            </a:rPr>
            <a:t>（未購入の場合は入力</a:t>
          </a:r>
          <a:r>
            <a:rPr kumimoji="1" lang="ja-JP" altLang="en-US" sz="1100" b="1">
              <a:solidFill>
                <a:srgbClr val="FF0000"/>
              </a:solidFill>
            </a:rPr>
            <a:t>しない</a:t>
          </a:r>
          <a:r>
            <a:rPr kumimoji="1" lang="ja-JP" altLang="en-US" sz="1100" b="1">
              <a:solidFill>
                <a:schemeClr val="tx1"/>
              </a:solidFill>
            </a:rPr>
            <a:t>）</a:t>
          </a:r>
        </a:p>
      </xdr:txBody>
    </xdr:sp>
    <xdr:clientData/>
  </xdr:twoCellAnchor>
  <xdr:twoCellAnchor>
    <xdr:from>
      <xdr:col>6</xdr:col>
      <xdr:colOff>424377</xdr:colOff>
      <xdr:row>3</xdr:row>
      <xdr:rowOff>223344</xdr:rowOff>
    </xdr:from>
    <xdr:to>
      <xdr:col>10</xdr:col>
      <xdr:colOff>362810</xdr:colOff>
      <xdr:row>6</xdr:row>
      <xdr:rowOff>176100</xdr:rowOff>
    </xdr:to>
    <xdr:sp macro="" textlink="">
      <xdr:nvSpPr>
        <xdr:cNvPr id="3" name="フローチャート: 処理 2">
          <a:extLst>
            <a:ext uri="{FF2B5EF4-FFF2-40B4-BE49-F238E27FC236}">
              <a16:creationId xmlns:a16="http://schemas.microsoft.com/office/drawing/2014/main" id="{6A4022EA-437B-4C5A-9D7D-2F3883A98D1F}"/>
            </a:ext>
          </a:extLst>
        </xdr:cNvPr>
        <xdr:cNvSpPr/>
      </xdr:nvSpPr>
      <xdr:spPr>
        <a:xfrm>
          <a:off x="6290463" y="1083878"/>
          <a:ext cx="2979864" cy="819860"/>
        </a:xfrm>
        <a:prstGeom prst="flowChartProcess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chemeClr val="tx1"/>
              </a:solidFill>
            </a:rPr>
            <a:t>注意事項</a:t>
          </a:r>
          <a:br>
            <a:rPr kumimoji="1" lang="en-US" altLang="ja-JP" sz="1100" b="0">
              <a:solidFill>
                <a:schemeClr val="tx1"/>
              </a:solidFill>
            </a:rPr>
          </a:br>
          <a:r>
            <a:rPr kumimoji="1" lang="ja-JP" altLang="en-US" sz="1100" b="0">
              <a:solidFill>
                <a:schemeClr val="tx1"/>
              </a:solidFill>
            </a:rPr>
            <a:t>・申請時の参考としてご活用ください。</a:t>
          </a:r>
          <a:br>
            <a:rPr kumimoji="1" lang="en-US" altLang="ja-JP" sz="1100" b="0">
              <a:solidFill>
                <a:schemeClr val="tx1"/>
              </a:solidFill>
            </a:rPr>
          </a:br>
          <a:r>
            <a:rPr kumimoji="1" lang="ja-JP" altLang="en-US" sz="1100" b="0">
              <a:solidFill>
                <a:schemeClr val="tx1"/>
              </a:solidFill>
            </a:rPr>
            <a:t>・申請には商品ごとの購入金額が必要です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22017</xdr:colOff>
      <xdr:row>8</xdr:row>
      <xdr:rowOff>180407</xdr:rowOff>
    </xdr:from>
    <xdr:to>
      <xdr:col>6</xdr:col>
      <xdr:colOff>794844</xdr:colOff>
      <xdr:row>11</xdr:row>
      <xdr:rowOff>51148</xdr:rowOff>
    </xdr:to>
    <xdr:sp macro="" textlink="">
      <xdr:nvSpPr>
        <xdr:cNvPr id="4" name="フローチャート: 処理 3">
          <a:extLst>
            <a:ext uri="{FF2B5EF4-FFF2-40B4-BE49-F238E27FC236}">
              <a16:creationId xmlns:a16="http://schemas.microsoft.com/office/drawing/2014/main" id="{4A7F7215-D6F3-4C53-99B6-FBC71E7BA984}"/>
            </a:ext>
          </a:extLst>
        </xdr:cNvPr>
        <xdr:cNvSpPr/>
      </xdr:nvSpPr>
      <xdr:spPr>
        <a:xfrm>
          <a:off x="4173603" y="2400717"/>
          <a:ext cx="2487327" cy="580190"/>
        </a:xfrm>
        <a:prstGeom prst="flowChartProcess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②補助申請額が自動計算されます。</a:t>
          </a:r>
          <a:br>
            <a:rPr kumimoji="1" lang="en-US" altLang="ja-JP" sz="1100" b="1">
              <a:solidFill>
                <a:schemeClr val="tx1"/>
              </a:solidFill>
            </a:rPr>
          </a:br>
          <a:r>
            <a:rPr kumimoji="1" lang="ja-JP" altLang="en-US" sz="1100" b="1">
              <a:solidFill>
                <a:schemeClr val="tx1"/>
              </a:solidFill>
            </a:rPr>
            <a:t>（上限</a:t>
          </a:r>
          <a:r>
            <a:rPr kumimoji="1" lang="en-US" altLang="ja-JP" sz="1100" b="1">
              <a:solidFill>
                <a:schemeClr val="tx1"/>
              </a:solidFill>
            </a:rPr>
            <a:t>1</a:t>
          </a:r>
          <a:r>
            <a:rPr kumimoji="1" lang="ja-JP" altLang="en-US" sz="1100" b="1">
              <a:solidFill>
                <a:schemeClr val="tx1"/>
              </a:solidFill>
            </a:rPr>
            <a:t>万円、</a:t>
          </a:r>
          <a:r>
            <a:rPr kumimoji="1" lang="en-US" altLang="ja-JP" sz="1100" b="1">
              <a:solidFill>
                <a:schemeClr val="tx1"/>
              </a:solidFill>
            </a:rPr>
            <a:t>100</a:t>
          </a:r>
          <a:r>
            <a:rPr kumimoji="1" lang="ja-JP" altLang="en-US" sz="1100" b="1">
              <a:solidFill>
                <a:schemeClr val="tx1"/>
              </a:solidFill>
            </a:rPr>
            <a:t>円未満切り捨て）</a:t>
          </a:r>
          <a:endParaRPr kumimoji="1" lang="en-US" altLang="ja-JP" sz="1100" b="1">
            <a:solidFill>
              <a:schemeClr val="tx1"/>
            </a:solidFill>
          </a:endParaRPr>
        </a:p>
        <a:p>
          <a:pPr algn="l"/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337665</xdr:colOff>
      <xdr:row>6</xdr:row>
      <xdr:rowOff>72258</xdr:rowOff>
    </xdr:from>
    <xdr:to>
      <xdr:col>1</xdr:col>
      <xdr:colOff>534350</xdr:colOff>
      <xdr:row>7</xdr:row>
      <xdr:rowOff>98135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0A1BA4D8-C021-46E3-8674-AB088B11EFE6}"/>
            </a:ext>
          </a:extLst>
        </xdr:cNvPr>
        <xdr:cNvSpPr>
          <a:spLocks noChangeAspect="1"/>
        </xdr:cNvSpPr>
      </xdr:nvSpPr>
      <xdr:spPr>
        <a:xfrm rot="16200000">
          <a:off x="1818974" y="1842587"/>
          <a:ext cx="282067" cy="196685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382242</xdr:colOff>
      <xdr:row>7</xdr:row>
      <xdr:rowOff>32247</xdr:rowOff>
    </xdr:from>
    <xdr:to>
      <xdr:col>5</xdr:col>
      <xdr:colOff>561938</xdr:colOff>
      <xdr:row>8</xdr:row>
      <xdr:rowOff>53467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A37F874F-9E10-A23E-E88A-6F431649E815}"/>
            </a:ext>
          </a:extLst>
        </xdr:cNvPr>
        <xdr:cNvSpPr>
          <a:spLocks noChangeAspect="1"/>
        </xdr:cNvSpPr>
      </xdr:nvSpPr>
      <xdr:spPr>
        <a:xfrm rot="16200000">
          <a:off x="5315946" y="2055078"/>
          <a:ext cx="257702" cy="179696"/>
        </a:xfrm>
        <a:prstGeom prst="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43AD4-D848-4714-BF2E-414CBBC7DC87}">
  <sheetPr codeName="Sheet1">
    <tabColor rgb="FFFFC000"/>
  </sheetPr>
  <dimension ref="A1:G17"/>
  <sheetViews>
    <sheetView showGridLines="0" tabSelected="1" zoomScale="145" zoomScaleNormal="145" zoomScaleSheetLayoutView="136" workbookViewId="0"/>
  </sheetViews>
  <sheetFormatPr defaultRowHeight="18.75" x14ac:dyDescent="0.4"/>
  <cols>
    <col min="1" max="1" width="20" customWidth="1"/>
    <col min="2" max="2" width="11.75" customWidth="1"/>
    <col min="3" max="3" width="12" customWidth="1"/>
    <col min="4" max="5" width="10.75" customWidth="1"/>
    <col min="6" max="6" width="11.75" customWidth="1"/>
    <col min="7" max="7" width="13" customWidth="1"/>
    <col min="8" max="8" width="9" customWidth="1"/>
  </cols>
  <sheetData>
    <row r="1" spans="1:7" ht="30.75" customHeight="1" x14ac:dyDescent="0.4">
      <c r="A1" s="11" t="s">
        <v>3</v>
      </c>
      <c r="B1" s="5"/>
    </row>
    <row r="2" spans="1:7" ht="18.75" customHeight="1" x14ac:dyDescent="0.4">
      <c r="A2" s="27" t="s">
        <v>11</v>
      </c>
      <c r="B2" s="5"/>
    </row>
    <row r="3" spans="1:7" ht="18.75" customHeight="1" thickBot="1" x14ac:dyDescent="0.45">
      <c r="A3" s="27" t="s">
        <v>9</v>
      </c>
      <c r="B3" s="5"/>
    </row>
    <row r="4" spans="1:7" x14ac:dyDescent="0.4">
      <c r="A4" s="28" t="s">
        <v>2</v>
      </c>
      <c r="B4" s="29" t="s">
        <v>0</v>
      </c>
      <c r="C4" s="30" t="s">
        <v>1</v>
      </c>
      <c r="D4" s="30" t="s">
        <v>10</v>
      </c>
      <c r="E4" s="31" t="s">
        <v>7</v>
      </c>
      <c r="F4" s="32" t="s">
        <v>12</v>
      </c>
    </row>
    <row r="5" spans="1:7" ht="24.95" customHeight="1" x14ac:dyDescent="0.4">
      <c r="A5" s="12" t="s">
        <v>5</v>
      </c>
      <c r="B5" s="9"/>
      <c r="C5" s="4">
        <f>INT(B5/2)</f>
        <v>0</v>
      </c>
      <c r="D5" s="8">
        <f>IF(C5&gt;5000,"5,000(上限)",C5)</f>
        <v>0</v>
      </c>
      <c r="E5" s="18">
        <f>INT(SUBSTITUTE(D5, "(上限)", ""))</f>
        <v>0</v>
      </c>
      <c r="F5" s="24"/>
    </row>
    <row r="6" spans="1:7" ht="24.95" customHeight="1" thickBot="1" x14ac:dyDescent="0.45">
      <c r="A6" s="13" t="s">
        <v>6</v>
      </c>
      <c r="B6" s="10"/>
      <c r="C6" s="7">
        <f>INT(B6/2)</f>
        <v>0</v>
      </c>
      <c r="D6" s="23"/>
      <c r="E6" s="3">
        <f>C6</f>
        <v>0</v>
      </c>
      <c r="F6" s="25"/>
    </row>
    <row r="7" spans="1:7" ht="20.25" thickTop="1" thickBot="1" x14ac:dyDescent="0.45">
      <c r="A7" s="14" t="s">
        <v>4</v>
      </c>
      <c r="B7" s="15"/>
      <c r="C7" s="16"/>
      <c r="D7" s="16"/>
      <c r="E7" s="16">
        <f>SUM(E5:E6)</f>
        <v>0</v>
      </c>
      <c r="F7" s="19">
        <f>IF(E7&gt;10000,"10,000(上限)",ROUNDDOWN(E7,-2))</f>
        <v>0</v>
      </c>
    </row>
    <row r="8" spans="1:7" x14ac:dyDescent="0.4">
      <c r="B8" s="2"/>
      <c r="C8" s="2"/>
      <c r="D8" s="2"/>
      <c r="E8" s="2"/>
      <c r="F8" s="26"/>
    </row>
    <row r="9" spans="1:7" x14ac:dyDescent="0.4">
      <c r="B9" s="2"/>
      <c r="C9" s="2"/>
      <c r="D9" s="2"/>
      <c r="E9" s="2"/>
      <c r="F9" s="26"/>
    </row>
    <row r="10" spans="1:7" x14ac:dyDescent="0.4">
      <c r="B10" s="2"/>
      <c r="C10" s="2"/>
      <c r="D10" s="2"/>
      <c r="E10" s="2"/>
      <c r="F10" s="26"/>
    </row>
    <row r="11" spans="1:7" x14ac:dyDescent="0.4">
      <c r="B11" s="2"/>
      <c r="C11" s="2"/>
      <c r="D11" s="2"/>
      <c r="E11" s="2"/>
      <c r="F11" s="26"/>
    </row>
    <row r="12" spans="1:7" ht="8.25" customHeight="1" x14ac:dyDescent="0.4">
      <c r="A12" s="17"/>
    </row>
    <row r="13" spans="1:7" ht="19.5" thickBot="1" x14ac:dyDescent="0.45">
      <c r="A13" s="6" t="s">
        <v>8</v>
      </c>
      <c r="B13" s="6"/>
      <c r="C13" s="1"/>
      <c r="D13" s="1"/>
      <c r="E13" s="1"/>
      <c r="F13" s="1"/>
      <c r="G13" s="1"/>
    </row>
    <row r="14" spans="1:7" x14ac:dyDescent="0.4">
      <c r="A14" s="28" t="s">
        <v>2</v>
      </c>
      <c r="B14" s="29" t="s">
        <v>0</v>
      </c>
      <c r="C14" s="30" t="s">
        <v>1</v>
      </c>
      <c r="D14" s="30" t="s">
        <v>10</v>
      </c>
      <c r="E14" s="31" t="s">
        <v>7</v>
      </c>
      <c r="F14" s="32" t="s">
        <v>12</v>
      </c>
      <c r="G14" s="20"/>
    </row>
    <row r="15" spans="1:7" ht="24.95" customHeight="1" x14ac:dyDescent="0.4">
      <c r="A15" s="12" t="s">
        <v>5</v>
      </c>
      <c r="B15" s="33">
        <v>11273</v>
      </c>
      <c r="C15" s="4">
        <f>INT(B15/2)</f>
        <v>5636</v>
      </c>
      <c r="D15" s="8" t="str">
        <f>IF(C15&gt;5000,"5,000(上限)",C15)</f>
        <v>5,000(上限)</v>
      </c>
      <c r="E15" s="18">
        <f>INT(SUBSTITUTE(D15, "(上限)", ""))</f>
        <v>5000</v>
      </c>
      <c r="F15" s="24"/>
      <c r="G15" s="21"/>
    </row>
    <row r="16" spans="1:7" ht="24.95" customHeight="1" thickBot="1" x14ac:dyDescent="0.45">
      <c r="A16" s="13" t="s">
        <v>6</v>
      </c>
      <c r="B16" s="34">
        <v>4721</v>
      </c>
      <c r="C16" s="7">
        <f>INT(B16/2)</f>
        <v>2360</v>
      </c>
      <c r="D16" s="23"/>
      <c r="E16" s="3">
        <f>C16</f>
        <v>2360</v>
      </c>
      <c r="F16" s="25"/>
      <c r="G16" s="21"/>
    </row>
    <row r="17" spans="1:7" ht="20.25" thickTop="1" thickBot="1" x14ac:dyDescent="0.45">
      <c r="A17" s="14" t="s">
        <v>4</v>
      </c>
      <c r="B17" s="15"/>
      <c r="C17" s="16"/>
      <c r="D17" s="16"/>
      <c r="E17" s="16">
        <f>SUM(E15:E16)</f>
        <v>7360</v>
      </c>
      <c r="F17" s="19">
        <f>IF(E17&gt;10000,"10,000(上限)",ROUNDDOWN(E17,-2))</f>
        <v>7300</v>
      </c>
      <c r="G17" s="22"/>
    </row>
  </sheetData>
  <sheetProtection algorithmName="SHA-512" hashValue="7eUt5+DxxnGNuCPpApXoV8ug3yIT04buFrX4wzCNphB9afbknUDzfCOzewwAZFxgsG0Zmkag3jy3pifClufb6g==" saltValue="+wU8pAgvFvl181U4BQeY8Q==" spinCount="100000" sheet="1" objects="1" scenarios="1"/>
  <phoneticPr fontId="1"/>
  <dataValidations count="1">
    <dataValidation imeMode="off" allowBlank="1" showInputMessage="1" showErrorMessage="1" sqref="B5:B6 B15:B16" xr:uid="{578EA455-D802-4B6A-AAF1-8F28A5ABC3F6}"/>
  </dataValidations>
  <pageMargins left="0.7" right="0.7" top="0.75" bottom="0.75" header="0.3" footer="0.3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補助申請額計算シート</vt:lpstr>
      <vt:lpstr>補助申請額計算シート!Print_Area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2026-08-24T09:37:30Z</dcterms:created>
  <dcterms:modified xsi:type="dcterms:W3CDTF">2026-08-24T09:37:42Z</dcterms:modified>
</cp:coreProperties>
</file>