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I:\OA\介護保険課\介護保険課職員用\140_給付係\14_物価高騰対策事業者給付金（2025年度）\07_申請書様式\"/>
    </mc:Choice>
  </mc:AlternateContent>
  <xr:revisionPtr revIDLastSave="0" documentId="13_ncr:1_{1A36677E-CAAF-4FE1-A6E8-47CF3702515B}" xr6:coauthVersionLast="47" xr6:coauthVersionMax="47" xr10:uidLastSave="{00000000-0000-0000-0000-000000000000}"/>
  <workbookProtection workbookAlgorithmName="SHA-512" workbookHashValue="b0dGMqWOvUn7xbr/tjtyosu38A3fvAmV9uuRQrur9KVXtQwTbWTQXUFnu/O/ULROj8U+gJoEIjZwf4BDmBf7Yg==" workbookSaltValue="dMiw1p+ItU812L9Tam0D9Q==" workbookSpinCount="100000" lockStructure="1"/>
  <bookViews>
    <workbookView xWindow="-120" yWindow="-120" windowWidth="29040" windowHeight="15720" tabRatio="859" xr2:uid="{AA4773BD-3419-44F6-A63C-BA46892A30DF}"/>
  </bookViews>
  <sheets>
    <sheet name="第1号様式" sheetId="13" r:id="rId1"/>
    <sheet name="第1号様式 (記入例)" sheetId="14" r:id="rId2"/>
    <sheet name="別紙1" sheetId="3" r:id="rId3"/>
    <sheet name="別紙1 (記入例)" sheetId="16" r:id="rId4"/>
    <sheet name="別紙2" sheetId="8" r:id="rId5"/>
    <sheet name="別紙2 (記入例)" sheetId="12" r:id="rId6"/>
    <sheet name="参照" sheetId="10" state="hidden" r:id="rId7"/>
  </sheets>
  <definedNames>
    <definedName name="_xlnm._FilterDatabase" localSheetId="4" hidden="1">別紙2!#REF!</definedName>
    <definedName name="_xlnm._FilterDatabase" localSheetId="5" hidden="1">'別紙2 (記入例)'!#REF!</definedName>
    <definedName name="_xlnm.Print_Area" localSheetId="0">第1号様式!$A$1:$E$22</definedName>
    <definedName name="_xlnm.Print_Area" localSheetId="1">'第1号様式 (記入例)'!$A$1:$E$22</definedName>
    <definedName name="_xlnm.Print_Area" localSheetId="2">別紙1!$A$1:$E$31</definedName>
    <definedName name="_xlnm.Print_Area" localSheetId="3">'別紙1 (記入例)'!$A$1:$E$31</definedName>
    <definedName name="_xlnm.Print_Area" localSheetId="4">別紙2!$A$1:$T$31</definedName>
    <definedName name="_xlnm.Print_Area" localSheetId="5">'別紙2 (記入例)'!$A$1:$T$31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6" l="1"/>
  <c r="K8" i="3"/>
  <c r="J8" i="16"/>
  <c r="I8" i="16"/>
  <c r="H8" i="16"/>
  <c r="G8" i="16"/>
  <c r="G8" i="3"/>
  <c r="D20" i="14"/>
  <c r="Y8" i="16"/>
  <c r="X8" i="16"/>
  <c r="W8" i="16"/>
  <c r="V8" i="16"/>
  <c r="U8" i="16"/>
  <c r="T8" i="16"/>
  <c r="S8" i="16"/>
  <c r="R8" i="16"/>
  <c r="Q8" i="16"/>
  <c r="P8" i="16"/>
  <c r="O8" i="16"/>
  <c r="N8" i="16"/>
  <c r="M8" i="16"/>
  <c r="L8" i="16"/>
  <c r="Y8" i="3"/>
  <c r="X8" i="3"/>
  <c r="W8" i="3"/>
  <c r="V8" i="3"/>
  <c r="U8" i="3"/>
  <c r="T8" i="3"/>
  <c r="S8" i="3"/>
  <c r="R8" i="3"/>
  <c r="Q8" i="3"/>
  <c r="P8" i="3"/>
  <c r="O8" i="3"/>
  <c r="N8" i="3"/>
  <c r="M8" i="3"/>
  <c r="L8" i="3"/>
  <c r="J8" i="3"/>
  <c r="H8" i="3"/>
  <c r="I8" i="3"/>
  <c r="G12" i="8" l="1"/>
  <c r="G8" i="8"/>
  <c r="G14" i="8"/>
  <c r="G7" i="12"/>
  <c r="G7" i="8"/>
  <c r="O26" i="12"/>
  <c r="N26" i="12"/>
  <c r="M26" i="12"/>
  <c r="L26" i="12"/>
  <c r="K26" i="12"/>
  <c r="G26" i="12"/>
  <c r="I26" i="12" s="1"/>
  <c r="J26" i="12" s="1"/>
  <c r="B26" i="12"/>
  <c r="O25" i="12"/>
  <c r="N25" i="12"/>
  <c r="M25" i="12"/>
  <c r="L25" i="12"/>
  <c r="K25" i="12"/>
  <c r="G25" i="12"/>
  <c r="I25" i="12" s="1"/>
  <c r="J25" i="12" s="1"/>
  <c r="B25" i="12"/>
  <c r="O24" i="12"/>
  <c r="N24" i="12"/>
  <c r="M24" i="12"/>
  <c r="L24" i="12"/>
  <c r="K24" i="12"/>
  <c r="G24" i="12"/>
  <c r="I24" i="12" s="1"/>
  <c r="J24" i="12" s="1"/>
  <c r="B24" i="12"/>
  <c r="O23" i="12"/>
  <c r="N23" i="12"/>
  <c r="M23" i="12"/>
  <c r="L23" i="12"/>
  <c r="K23" i="12"/>
  <c r="G23" i="12"/>
  <c r="I23" i="12" s="1"/>
  <c r="J23" i="12" s="1"/>
  <c r="B23" i="12"/>
  <c r="O22" i="12"/>
  <c r="N22" i="12"/>
  <c r="M22" i="12"/>
  <c r="L22" i="12"/>
  <c r="K22" i="12"/>
  <c r="G22" i="12"/>
  <c r="I22" i="12" s="1"/>
  <c r="J22" i="12" s="1"/>
  <c r="B22" i="12"/>
  <c r="O21" i="12"/>
  <c r="N21" i="12"/>
  <c r="M21" i="12"/>
  <c r="L21" i="12"/>
  <c r="K21" i="12"/>
  <c r="G21" i="12"/>
  <c r="I21" i="12" s="1"/>
  <c r="J21" i="12" s="1"/>
  <c r="B21" i="12"/>
  <c r="O20" i="12"/>
  <c r="N20" i="12"/>
  <c r="M20" i="12"/>
  <c r="L20" i="12"/>
  <c r="K20" i="12"/>
  <c r="G20" i="12"/>
  <c r="I20" i="12" s="1"/>
  <c r="J20" i="12" s="1"/>
  <c r="B20" i="12"/>
  <c r="O19" i="12"/>
  <c r="N19" i="12"/>
  <c r="M19" i="12"/>
  <c r="L19" i="12"/>
  <c r="K19" i="12"/>
  <c r="G19" i="12"/>
  <c r="I19" i="12" s="1"/>
  <c r="J19" i="12" s="1"/>
  <c r="B19" i="12"/>
  <c r="O18" i="12"/>
  <c r="N18" i="12"/>
  <c r="M18" i="12"/>
  <c r="L18" i="12"/>
  <c r="K18" i="12"/>
  <c r="G18" i="12"/>
  <c r="I18" i="12" s="1"/>
  <c r="J18" i="12" s="1"/>
  <c r="B18" i="12"/>
  <c r="O17" i="12"/>
  <c r="N17" i="12"/>
  <c r="M17" i="12"/>
  <c r="L17" i="12"/>
  <c r="K17" i="12"/>
  <c r="G17" i="12"/>
  <c r="I17" i="12" s="1"/>
  <c r="J17" i="12" s="1"/>
  <c r="B17" i="12"/>
  <c r="O16" i="12"/>
  <c r="N16" i="12"/>
  <c r="M16" i="12"/>
  <c r="L16" i="12"/>
  <c r="K16" i="12"/>
  <c r="G16" i="12"/>
  <c r="I16" i="12" s="1"/>
  <c r="J16" i="12" s="1"/>
  <c r="B16" i="12"/>
  <c r="O15" i="12"/>
  <c r="N15" i="12"/>
  <c r="M15" i="12"/>
  <c r="L15" i="12"/>
  <c r="K15" i="12"/>
  <c r="G15" i="12"/>
  <c r="I15" i="12" s="1"/>
  <c r="J15" i="12" s="1"/>
  <c r="B15" i="12"/>
  <c r="O14" i="12"/>
  <c r="N14" i="12"/>
  <c r="M14" i="12"/>
  <c r="L14" i="12"/>
  <c r="K14" i="12"/>
  <c r="G14" i="12"/>
  <c r="I14" i="12" s="1"/>
  <c r="J14" i="12" s="1"/>
  <c r="B14" i="12"/>
  <c r="O13" i="12"/>
  <c r="N13" i="12"/>
  <c r="M13" i="12"/>
  <c r="L13" i="12"/>
  <c r="K13" i="12"/>
  <c r="G13" i="12"/>
  <c r="I13" i="12" s="1"/>
  <c r="J13" i="12" s="1"/>
  <c r="B13" i="12"/>
  <c r="O12" i="12"/>
  <c r="N12" i="12"/>
  <c r="M12" i="12"/>
  <c r="L12" i="12"/>
  <c r="K12" i="12"/>
  <c r="G12" i="12"/>
  <c r="I12" i="12" s="1"/>
  <c r="J12" i="12" s="1"/>
  <c r="B12" i="12"/>
  <c r="O11" i="12"/>
  <c r="N11" i="12"/>
  <c r="M11" i="12"/>
  <c r="L11" i="12"/>
  <c r="K11" i="12"/>
  <c r="G11" i="12"/>
  <c r="I11" i="12" s="1"/>
  <c r="J11" i="12" s="1"/>
  <c r="B11" i="12"/>
  <c r="O10" i="12"/>
  <c r="N10" i="12"/>
  <c r="M10" i="12"/>
  <c r="L10" i="12"/>
  <c r="K10" i="12"/>
  <c r="G10" i="12"/>
  <c r="I10" i="12" s="1"/>
  <c r="J10" i="12" s="1"/>
  <c r="B10" i="12"/>
  <c r="O9" i="12"/>
  <c r="N9" i="12"/>
  <c r="M9" i="12"/>
  <c r="L9" i="12"/>
  <c r="K9" i="12"/>
  <c r="G9" i="12"/>
  <c r="I9" i="12" s="1"/>
  <c r="J9" i="12" s="1"/>
  <c r="B9" i="12"/>
  <c r="O8" i="12"/>
  <c r="N8" i="12"/>
  <c r="M8" i="12"/>
  <c r="L8" i="12"/>
  <c r="K8" i="12"/>
  <c r="G8" i="12"/>
  <c r="I8" i="12" s="1"/>
  <c r="J8" i="12" s="1"/>
  <c r="B8" i="12"/>
  <c r="O7" i="12"/>
  <c r="N7" i="12"/>
  <c r="M7" i="12"/>
  <c r="L7" i="12"/>
  <c r="K7" i="12"/>
  <c r="I7" i="12"/>
  <c r="J7" i="12" s="1"/>
  <c r="B7" i="12"/>
  <c r="Q7" i="12" l="1"/>
  <c r="R7" i="12" s="1"/>
  <c r="S7" i="12" s="1"/>
  <c r="Q8" i="12"/>
  <c r="R8" i="12" s="1"/>
  <c r="S8" i="12" s="1"/>
  <c r="Q9" i="12"/>
  <c r="R9" i="12" s="1"/>
  <c r="S9" i="12" s="1"/>
  <c r="Q10" i="12"/>
  <c r="R10" i="12" s="1"/>
  <c r="S10" i="12" s="1"/>
  <c r="Q11" i="12"/>
  <c r="R11" i="12" s="1"/>
  <c r="S11" i="12" s="1"/>
  <c r="Q12" i="12"/>
  <c r="R12" i="12" s="1"/>
  <c r="S12" i="12" s="1"/>
  <c r="Q13" i="12"/>
  <c r="R13" i="12" s="1"/>
  <c r="S13" i="12" s="1"/>
  <c r="Q14" i="12"/>
  <c r="R14" i="12" s="1"/>
  <c r="S14" i="12" s="1"/>
  <c r="Q15" i="12"/>
  <c r="R15" i="12" s="1"/>
  <c r="S15" i="12" s="1"/>
  <c r="Q16" i="12"/>
  <c r="R16" i="12" s="1"/>
  <c r="S16" i="12" s="1"/>
  <c r="Q17" i="12"/>
  <c r="R17" i="12" s="1"/>
  <c r="S17" i="12" s="1"/>
  <c r="Q18" i="12"/>
  <c r="R18" i="12" s="1"/>
  <c r="S18" i="12" s="1"/>
  <c r="Q19" i="12"/>
  <c r="R19" i="12" s="1"/>
  <c r="S19" i="12" s="1"/>
  <c r="Q20" i="12"/>
  <c r="R20" i="12" s="1"/>
  <c r="S20" i="12" s="1"/>
  <c r="Q21" i="12"/>
  <c r="R21" i="12" s="1"/>
  <c r="S21" i="12" s="1"/>
  <c r="Q22" i="12"/>
  <c r="R22" i="12" s="1"/>
  <c r="S22" i="12" s="1"/>
  <c r="Q23" i="12"/>
  <c r="R23" i="12" s="1"/>
  <c r="S23" i="12" s="1"/>
  <c r="Q24" i="12"/>
  <c r="R24" i="12" s="1"/>
  <c r="S24" i="12" s="1"/>
  <c r="Q25" i="12"/>
  <c r="R25" i="12" s="1"/>
  <c r="S25" i="12" s="1"/>
  <c r="Q26" i="12"/>
  <c r="R26" i="12" s="1"/>
  <c r="S26" i="12" s="1"/>
  <c r="B26" i="8"/>
  <c r="B25" i="8"/>
  <c r="B24" i="8"/>
  <c r="B23" i="8"/>
  <c r="B22" i="8"/>
  <c r="B21" i="8"/>
  <c r="B20" i="8"/>
  <c r="B19" i="8"/>
  <c r="B18" i="8"/>
  <c r="B17" i="8"/>
  <c r="B16" i="8"/>
  <c r="B15" i="8"/>
  <c r="B14" i="8"/>
  <c r="B13" i="8"/>
  <c r="B12" i="8"/>
  <c r="B11" i="8"/>
  <c r="B10" i="8"/>
  <c r="B9" i="8"/>
  <c r="B8" i="8"/>
  <c r="B7" i="8"/>
  <c r="O26" i="8"/>
  <c r="O25" i="8"/>
  <c r="O24" i="8"/>
  <c r="O23" i="8"/>
  <c r="O22" i="8"/>
  <c r="O21" i="8"/>
  <c r="O20" i="8"/>
  <c r="O19" i="8"/>
  <c r="O18" i="8"/>
  <c r="O17" i="8"/>
  <c r="O16" i="8"/>
  <c r="O15" i="8"/>
  <c r="O14" i="8"/>
  <c r="O13" i="8"/>
  <c r="O12" i="8"/>
  <c r="O11" i="8"/>
  <c r="O10" i="8"/>
  <c r="O9" i="8"/>
  <c r="O8" i="8"/>
  <c r="O7" i="8"/>
  <c r="G26" i="8"/>
  <c r="I26" i="8" s="1"/>
  <c r="G25" i="8"/>
  <c r="I25" i="8" s="1"/>
  <c r="G24" i="8"/>
  <c r="I24" i="8" s="1"/>
  <c r="G23" i="8"/>
  <c r="I23" i="8" s="1"/>
  <c r="G22" i="8"/>
  <c r="I22" i="8" s="1"/>
  <c r="G21" i="8"/>
  <c r="I21" i="8" s="1"/>
  <c r="G20" i="8"/>
  <c r="I20" i="8" s="1"/>
  <c r="G19" i="8"/>
  <c r="I19" i="8" s="1"/>
  <c r="G18" i="8"/>
  <c r="I18" i="8" s="1"/>
  <c r="G17" i="8"/>
  <c r="I17" i="8" s="1"/>
  <c r="G16" i="8"/>
  <c r="I16" i="8" s="1"/>
  <c r="G15" i="8"/>
  <c r="I15" i="8" s="1"/>
  <c r="I14" i="8"/>
  <c r="G13" i="8"/>
  <c r="I13" i="8" s="1"/>
  <c r="I12" i="8"/>
  <c r="G11" i="8"/>
  <c r="I11" i="8" s="1"/>
  <c r="G10" i="8"/>
  <c r="I10" i="8" s="1"/>
  <c r="J10" i="8" s="1"/>
  <c r="G9" i="8"/>
  <c r="I9" i="8" s="1"/>
  <c r="I8" i="8"/>
  <c r="I7" i="8"/>
  <c r="N26" i="8"/>
  <c r="M26" i="8"/>
  <c r="L26" i="8"/>
  <c r="K26" i="8"/>
  <c r="N25" i="8"/>
  <c r="M25" i="8"/>
  <c r="L25" i="8"/>
  <c r="K25" i="8"/>
  <c r="N24" i="8"/>
  <c r="M24" i="8"/>
  <c r="L24" i="8"/>
  <c r="K24" i="8"/>
  <c r="N23" i="8"/>
  <c r="M23" i="8"/>
  <c r="L23" i="8"/>
  <c r="K23" i="8"/>
  <c r="N22" i="8"/>
  <c r="M22" i="8"/>
  <c r="L22" i="8"/>
  <c r="K22" i="8"/>
  <c r="N21" i="8"/>
  <c r="M21" i="8"/>
  <c r="L21" i="8"/>
  <c r="K21" i="8"/>
  <c r="N20" i="8"/>
  <c r="M20" i="8"/>
  <c r="L20" i="8"/>
  <c r="K20" i="8"/>
  <c r="N19" i="8"/>
  <c r="M19" i="8"/>
  <c r="L19" i="8"/>
  <c r="K19" i="8"/>
  <c r="N18" i="8"/>
  <c r="M18" i="8"/>
  <c r="L18" i="8"/>
  <c r="K18" i="8"/>
  <c r="N17" i="8"/>
  <c r="M17" i="8"/>
  <c r="L17" i="8"/>
  <c r="K17" i="8"/>
  <c r="N16" i="8"/>
  <c r="M16" i="8"/>
  <c r="L16" i="8"/>
  <c r="K16" i="8"/>
  <c r="N15" i="8"/>
  <c r="M15" i="8"/>
  <c r="L15" i="8"/>
  <c r="K15" i="8"/>
  <c r="N14" i="8"/>
  <c r="M14" i="8"/>
  <c r="L14" i="8"/>
  <c r="K14" i="8"/>
  <c r="N13" i="8"/>
  <c r="M13" i="8"/>
  <c r="L13" i="8"/>
  <c r="K13" i="8"/>
  <c r="N12" i="8"/>
  <c r="M12" i="8"/>
  <c r="L12" i="8"/>
  <c r="K12" i="8"/>
  <c r="N11" i="8"/>
  <c r="M11" i="8"/>
  <c r="L11" i="8"/>
  <c r="K11" i="8"/>
  <c r="N10" i="8"/>
  <c r="M10" i="8"/>
  <c r="L10" i="8"/>
  <c r="K10" i="8"/>
  <c r="N9" i="8"/>
  <c r="M9" i="8"/>
  <c r="L9" i="8"/>
  <c r="K9" i="8"/>
  <c r="N8" i="8"/>
  <c r="M8" i="8"/>
  <c r="L8" i="8"/>
  <c r="K8" i="8"/>
  <c r="N7" i="8"/>
  <c r="M7" i="8"/>
  <c r="L7" i="8"/>
  <c r="K7" i="8"/>
  <c r="S28" i="12" l="1"/>
  <c r="Q7" i="8"/>
  <c r="R7" i="8"/>
  <c r="Q8" i="8"/>
  <c r="R8" i="8"/>
  <c r="Q9" i="8"/>
  <c r="R9" i="8"/>
  <c r="Q10" i="8"/>
  <c r="R10" i="8"/>
  <c r="Q11" i="8"/>
  <c r="R11" i="8"/>
  <c r="Q12" i="8"/>
  <c r="R12" i="8"/>
  <c r="Q14" i="8"/>
  <c r="R14" i="8"/>
  <c r="Q15" i="8"/>
  <c r="R15" i="8"/>
  <c r="Q16" i="8"/>
  <c r="R16" i="8"/>
  <c r="Q17" i="8"/>
  <c r="R17" i="8"/>
  <c r="Q18" i="8"/>
  <c r="R18" i="8"/>
  <c r="Q20" i="8"/>
  <c r="R20" i="8"/>
  <c r="Q21" i="8"/>
  <c r="R21" i="8"/>
  <c r="Q22" i="8"/>
  <c r="R22" i="8"/>
  <c r="Q23" i="8"/>
  <c r="R23" i="8"/>
  <c r="Q24" i="8"/>
  <c r="R24" i="8"/>
  <c r="Q25" i="8"/>
  <c r="R25" i="8"/>
  <c r="Q26" i="8"/>
  <c r="R26" i="8"/>
  <c r="Q19" i="8"/>
  <c r="R19" i="8"/>
  <c r="Q13" i="8"/>
  <c r="R13" i="8"/>
  <c r="J26" i="8"/>
  <c r="S26" i="8" s="1"/>
  <c r="J25" i="8"/>
  <c r="S25" i="8" s="1"/>
  <c r="J24" i="8"/>
  <c r="S24" i="8" s="1"/>
  <c r="J23" i="8"/>
  <c r="S23" i="8" s="1"/>
  <c r="J22" i="8"/>
  <c r="S22" i="8" s="1"/>
  <c r="J21" i="8"/>
  <c r="S21" i="8" s="1"/>
  <c r="J20" i="8"/>
  <c r="S20" i="8" s="1"/>
  <c r="J19" i="8"/>
  <c r="S19" i="8" s="1"/>
  <c r="J18" i="8"/>
  <c r="S18" i="8" s="1"/>
  <c r="J17" i="8"/>
  <c r="S17" i="8" s="1"/>
  <c r="J16" i="8"/>
  <c r="S16" i="8" s="1"/>
  <c r="J15" i="8"/>
  <c r="S15" i="8" s="1"/>
  <c r="J14" i="8"/>
  <c r="S14" i="8" s="1"/>
  <c r="J13" i="8"/>
  <c r="S13" i="8" s="1"/>
  <c r="J12" i="8"/>
  <c r="S12" i="8" s="1"/>
  <c r="J11" i="8"/>
  <c r="S11" i="8" s="1"/>
  <c r="S10" i="8"/>
  <c r="J9" i="8"/>
  <c r="S9" i="8" s="1"/>
  <c r="J8" i="8"/>
  <c r="S8" i="8" s="1"/>
  <c r="S28" i="8" s="1"/>
  <c r="J7" i="8"/>
  <c r="S7" i="8" s="1"/>
  <c r="D2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E2" authorId="0" shapeId="0" xr:uid="{F0DEB17F-A33C-476D-AE16-A3A71C46FC6B}">
      <text>
        <r>
          <rPr>
            <sz val="11"/>
            <color indexed="81"/>
            <rFont val="游ゴシック"/>
            <family val="3"/>
            <charset val="128"/>
          </rPr>
          <t>申請日
2025/○/○で入力</t>
        </r>
      </text>
    </comment>
    <comment ref="D20" authorId="0" shapeId="0" xr:uid="{A9843F6A-18D5-42D0-A86F-C15C5802B2A6}">
      <text>
        <r>
          <rPr>
            <sz val="11"/>
            <color indexed="81"/>
            <rFont val="游ゴシック"/>
            <family val="3"/>
            <charset val="128"/>
          </rPr>
          <t>自動集計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E2" authorId="0" shapeId="0" xr:uid="{A97B17A2-51E1-4188-BE0B-1F7350D82206}">
      <text>
        <r>
          <rPr>
            <sz val="11"/>
            <color indexed="81"/>
            <rFont val="游ゴシック"/>
            <family val="3"/>
            <charset val="128"/>
          </rPr>
          <t>申請日
2025/○/○で入力</t>
        </r>
      </text>
    </comment>
    <comment ref="D20" authorId="0" shapeId="0" xr:uid="{D1F2B313-D1C5-422D-96C5-37A643CB55DF}">
      <text>
        <r>
          <rPr>
            <sz val="11"/>
            <color indexed="81"/>
            <rFont val="游ゴシック"/>
            <family val="3"/>
            <charset val="128"/>
          </rPr>
          <t>自動集計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B7" authorId="0" shapeId="0" xr:uid="{A0964971-2B7C-4ACD-B834-752B704DB2A3}">
      <text>
        <r>
          <rPr>
            <sz val="10"/>
            <color indexed="81"/>
            <rFont val="游ゴシック"/>
            <family val="3"/>
            <charset val="128"/>
          </rPr>
          <t>クリックして、各チェックボックスに✓を入れて下さい</t>
        </r>
      </text>
    </comment>
    <comment ref="D21" authorId="0" shapeId="0" xr:uid="{32770197-50F8-49B3-B513-D10CA02342F4}">
      <text>
        <r>
          <rPr>
            <sz val="11"/>
            <color indexed="81"/>
            <rFont val="游ゴシック"/>
            <family val="3"/>
            <charset val="128"/>
          </rPr>
          <t>半角ｶﾀｶﾅで入力</t>
        </r>
      </text>
    </comment>
    <comment ref="D26" authorId="0" shapeId="0" xr:uid="{A487C35E-B8DD-47BC-B0D3-A92364370C09}">
      <text>
        <r>
          <rPr>
            <sz val="11"/>
            <color indexed="81"/>
            <rFont val="游ゴシック"/>
            <family val="3"/>
            <charset val="128"/>
          </rPr>
          <t>○○○-○○○○
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B7" authorId="0" shapeId="0" xr:uid="{8E7E4567-B10B-4441-8072-171BC8BB91DF}">
      <text>
        <r>
          <rPr>
            <sz val="10"/>
            <color indexed="81"/>
            <rFont val="游ゴシック"/>
            <family val="3"/>
            <charset val="128"/>
          </rPr>
          <t>クリックして、各チェックボックスに✓を入れて下さい</t>
        </r>
      </text>
    </comment>
    <comment ref="D21" authorId="0" shapeId="0" xr:uid="{F150D701-A3C9-447F-ACFF-B582886F49BE}">
      <text>
        <r>
          <rPr>
            <sz val="11"/>
            <color indexed="81"/>
            <rFont val="游ゴシック"/>
            <family val="3"/>
            <charset val="128"/>
          </rPr>
          <t>半角ｶﾀｶﾅで入力</t>
        </r>
      </text>
    </comment>
    <comment ref="D26" authorId="0" shapeId="0" xr:uid="{120724A9-C299-4E0D-84C8-27F7D5FAFC95}">
      <text>
        <r>
          <rPr>
            <sz val="11"/>
            <color indexed="81"/>
            <rFont val="游ゴシック"/>
            <family val="3"/>
            <charset val="128"/>
          </rPr>
          <t>○○○-○○○○
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H7" authorId="0" shapeId="0" xr:uid="{4FF48EFF-5210-49F9-8DE6-F39648F7F3C1}">
      <text>
        <r>
          <rPr>
            <sz val="12"/>
            <color indexed="81"/>
            <rFont val="游ゴシック"/>
            <family val="3"/>
            <charset val="128"/>
          </rPr>
          <t>食費及び光熱水費：</t>
        </r>
        <r>
          <rPr>
            <b/>
            <u/>
            <sz val="12"/>
            <color indexed="10"/>
            <rFont val="游ゴシック"/>
            <family val="3"/>
            <charset val="128"/>
          </rPr>
          <t>定員数</t>
        </r>
        <r>
          <rPr>
            <sz val="12"/>
            <color indexed="81"/>
            <rFont val="游ゴシック"/>
            <family val="3"/>
            <charset val="128"/>
          </rPr>
          <t>を入力
燃料費：</t>
        </r>
        <r>
          <rPr>
            <b/>
            <u/>
            <sz val="12"/>
            <color indexed="10"/>
            <rFont val="游ゴシック"/>
            <family val="3"/>
            <charset val="128"/>
          </rPr>
          <t>車両の台数</t>
        </r>
        <r>
          <rPr>
            <sz val="12"/>
            <color indexed="81"/>
            <rFont val="游ゴシック"/>
            <family val="3"/>
            <charset val="128"/>
          </rPr>
          <t>を入力</t>
        </r>
      </text>
    </comment>
    <comment ref="P7" authorId="0" shapeId="0" xr:uid="{C004D5A6-E48B-4201-BC49-B27AC637DBCB}">
      <text>
        <r>
          <rPr>
            <sz val="12"/>
            <color indexed="81"/>
            <rFont val="游ゴシック"/>
            <family val="3"/>
            <charset val="128"/>
          </rPr>
          <t>入所系：</t>
        </r>
        <r>
          <rPr>
            <b/>
            <u/>
            <sz val="12"/>
            <color indexed="10"/>
            <rFont val="游ゴシック"/>
            <family val="3"/>
            <charset val="128"/>
          </rPr>
          <t>区分2の入力不要</t>
        </r>
        <r>
          <rPr>
            <sz val="12"/>
            <color indexed="81"/>
            <rFont val="游ゴシック"/>
            <family val="3"/>
            <charset val="128"/>
          </rPr>
          <t>（対象経費は食費及び光熱水費のみ）
通所系：</t>
        </r>
        <r>
          <rPr>
            <b/>
            <u/>
            <sz val="12"/>
            <color indexed="10"/>
            <rFont val="游ゴシック"/>
            <family val="3"/>
            <charset val="128"/>
          </rPr>
          <t>定員数</t>
        </r>
        <r>
          <rPr>
            <sz val="12"/>
            <color indexed="81"/>
            <rFont val="游ゴシック"/>
            <family val="3"/>
            <charset val="128"/>
          </rPr>
          <t>を入力
訪問系：</t>
        </r>
        <r>
          <rPr>
            <b/>
            <u/>
            <sz val="12"/>
            <color indexed="10"/>
            <rFont val="游ゴシック"/>
            <family val="3"/>
            <charset val="128"/>
          </rPr>
          <t>区分2の入力不要</t>
        </r>
        <r>
          <rPr>
            <sz val="12"/>
            <color indexed="81"/>
            <rFont val="游ゴシック"/>
            <family val="3"/>
            <charset val="128"/>
          </rPr>
          <t xml:space="preserve">（定員数に関わらず支給額は一定のため）
</t>
        </r>
        <r>
          <rPr>
            <u/>
            <sz val="12"/>
            <color indexed="81"/>
            <rFont val="游ゴシック"/>
            <family val="3"/>
            <charset val="128"/>
          </rPr>
          <t>※入力が不要の場合、自動的にグレーアウトします</t>
        </r>
      </text>
    </comment>
  </commentList>
</comments>
</file>

<file path=xl/sharedStrings.xml><?xml version="1.0" encoding="utf-8"?>
<sst xmlns="http://schemas.openxmlformats.org/spreadsheetml/2006/main" count="273" uniqueCount="133">
  <si>
    <t>第１号様式</t>
  </si>
  <si>
    <t>区分</t>
    <rPh sb="0" eb="2">
      <t>クブン</t>
    </rPh>
    <phoneticPr fontId="4"/>
  </si>
  <si>
    <t>法人名</t>
    <rPh sb="0" eb="2">
      <t>ホウジン</t>
    </rPh>
    <rPh sb="2" eb="3">
      <t>メイ</t>
    </rPh>
    <phoneticPr fontId="4"/>
  </si>
  <si>
    <t>メールアドレス</t>
    <phoneticPr fontId="4"/>
  </si>
  <si>
    <t>金融機関名</t>
    <rPh sb="0" eb="2">
      <t>キンユウ</t>
    </rPh>
    <rPh sb="2" eb="4">
      <t>キカン</t>
    </rPh>
    <rPh sb="4" eb="5">
      <t>メイ</t>
    </rPh>
    <phoneticPr fontId="4"/>
  </si>
  <si>
    <t>金融機関コード</t>
    <rPh sb="0" eb="2">
      <t>キンユウ</t>
    </rPh>
    <rPh sb="2" eb="4">
      <t>キカン</t>
    </rPh>
    <phoneticPr fontId="4"/>
  </si>
  <si>
    <t>支店名</t>
    <rPh sb="0" eb="3">
      <t>シテンメイ</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</si>
  <si>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</si>
  <si>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</si>
  <si>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</si>
  <si>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事業所名</t>
    <rPh sb="0" eb="2">
      <t>ジギョウ</t>
    </rPh>
    <rPh sb="2" eb="3">
      <t>ショ</t>
    </rPh>
    <rPh sb="3" eb="4">
      <t>メイ</t>
    </rPh>
    <phoneticPr fontId="5"/>
  </si>
  <si>
    <t>事業所番号</t>
    <rPh sb="0" eb="2">
      <t>ジギョウ</t>
    </rPh>
    <rPh sb="2" eb="3">
      <t>ショ</t>
    </rPh>
    <rPh sb="3" eb="5">
      <t>バンゴウ</t>
    </rPh>
    <phoneticPr fontId="5"/>
  </si>
  <si>
    <t>法人名</t>
    <rPh sb="0" eb="2">
      <t>ホウジン</t>
    </rPh>
    <rPh sb="2" eb="3">
      <t>メイ</t>
    </rPh>
    <phoneticPr fontId="5"/>
  </si>
  <si>
    <t>所在地</t>
    <rPh sb="0" eb="3">
      <t>ショザイチ</t>
    </rPh>
    <phoneticPr fontId="4"/>
  </si>
  <si>
    <t>事業所（部署）名</t>
    <rPh sb="0" eb="3">
      <t>ジギョウショ</t>
    </rPh>
    <rPh sb="4" eb="6">
      <t>ブショ</t>
    </rPh>
    <rPh sb="7" eb="8">
      <t>メイ</t>
    </rPh>
    <phoneticPr fontId="4"/>
  </si>
  <si>
    <t>担当者名</t>
    <rPh sb="0" eb="3">
      <t>タントウシャ</t>
    </rPh>
    <rPh sb="3" eb="4">
      <t>メイ</t>
    </rPh>
    <phoneticPr fontId="4"/>
  </si>
  <si>
    <t>電話番号</t>
    <rPh sb="0" eb="2">
      <t>デンワ</t>
    </rPh>
    <rPh sb="2" eb="4">
      <t>バンゴウ</t>
    </rPh>
    <phoneticPr fontId="4"/>
  </si>
  <si>
    <t>連絡先</t>
    <rPh sb="0" eb="3">
      <t>レンラクサキ</t>
    </rPh>
    <phoneticPr fontId="4"/>
  </si>
  <si>
    <t>　</t>
    <phoneticPr fontId="4"/>
  </si>
  <si>
    <t>振込先口座</t>
    <rPh sb="0" eb="3">
      <t>フリコミサキ</t>
    </rPh>
    <rPh sb="3" eb="5">
      <t>コウザ</t>
    </rPh>
    <phoneticPr fontId="4"/>
  </si>
  <si>
    <t>口座名義人</t>
    <rPh sb="0" eb="2">
      <t>コウザ</t>
    </rPh>
    <rPh sb="2" eb="5">
      <t>メイギニン</t>
    </rPh>
    <phoneticPr fontId="4"/>
  </si>
  <si>
    <t>単価</t>
    <rPh sb="0" eb="2">
      <t>タンカ</t>
    </rPh>
    <phoneticPr fontId="4"/>
  </si>
  <si>
    <t>№</t>
  </si>
  <si>
    <t>地域密着型介護老人福祉施設入所者生活介護</t>
  </si>
  <si>
    <t>認知症対応型共同生活介護</t>
  </si>
  <si>
    <t>地域密着型通所介護</t>
  </si>
  <si>
    <t>認知症対応型通所介護</t>
  </si>
  <si>
    <t>小規模多機能型居宅介護</t>
  </si>
  <si>
    <t>看護小規模多機能型居宅介護</t>
  </si>
  <si>
    <t>総合事業単独</t>
    <rPh sb="0" eb="2">
      <t>ソウゴウ</t>
    </rPh>
    <rPh sb="2" eb="4">
      <t>ジギョウ</t>
    </rPh>
    <rPh sb="4" eb="6">
      <t>タンドク</t>
    </rPh>
    <phoneticPr fontId="4"/>
  </si>
  <si>
    <t>居宅介護支援事業所</t>
    <rPh sb="0" eb="2">
      <t>キョタク</t>
    </rPh>
    <rPh sb="2" eb="4">
      <t>カイゴ</t>
    </rPh>
    <rPh sb="4" eb="6">
      <t>シエン</t>
    </rPh>
    <rPh sb="6" eb="8">
      <t>ジギョウ</t>
    </rPh>
    <rPh sb="8" eb="9">
      <t>トコロ</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</si>
  <si>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</si>
  <si>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高齢者支援センター</t>
    <rPh sb="0" eb="3">
      <t>コウレイシャ</t>
    </rPh>
    <rPh sb="3" eb="5">
      <t>シエン</t>
    </rPh>
    <phoneticPr fontId="4"/>
  </si>
  <si>
    <t>食費及び光熱水費</t>
    <rPh sb="0" eb="2">
      <t>ショクヒ</t>
    </rPh>
    <rPh sb="2" eb="3">
      <t>オヨ</t>
    </rPh>
    <rPh sb="4" eb="8">
      <t>コウネツスイヒ</t>
    </rPh>
    <phoneticPr fontId="4"/>
  </si>
  <si>
    <t>燃料費（通）</t>
    <rPh sb="0" eb="3">
      <t>ネンリョウヒ</t>
    </rPh>
    <rPh sb="4" eb="5">
      <t>ツウ</t>
    </rPh>
    <phoneticPr fontId="4"/>
  </si>
  <si>
    <t>光熱水費（通）</t>
    <rPh sb="0" eb="4">
      <t>コウネツスイヒ</t>
    </rPh>
    <rPh sb="5" eb="6">
      <t>ツウ</t>
    </rPh>
    <phoneticPr fontId="4"/>
  </si>
  <si>
    <t>燃料費（訪）</t>
    <rPh sb="0" eb="3">
      <t>ネンリョウヒ</t>
    </rPh>
    <rPh sb="4" eb="5">
      <t>ホウ</t>
    </rPh>
    <phoneticPr fontId="4"/>
  </si>
  <si>
    <t>光熱水費（訪）</t>
    <rPh sb="0" eb="4">
      <t>コウネツスイヒ</t>
    </rPh>
    <rPh sb="5" eb="6">
      <t>ホウ</t>
    </rPh>
    <phoneticPr fontId="4"/>
  </si>
  <si>
    <t>単価×数量</t>
    <rPh sb="0" eb="2">
      <t>タンカ</t>
    </rPh>
    <rPh sb="3" eb="5">
      <t>スウリョウ</t>
    </rPh>
    <phoneticPr fontId="4"/>
  </si>
  <si>
    <t>代表者氏名</t>
    <rPh sb="0" eb="3">
      <t>ダイヒョウシャ</t>
    </rPh>
    <rPh sb="3" eb="5">
      <t>シメイ</t>
    </rPh>
    <phoneticPr fontId="4"/>
  </si>
  <si>
    <t>サービス種別</t>
    <rPh sb="4" eb="6">
      <t>シュベツ</t>
    </rPh>
    <phoneticPr fontId="4"/>
  </si>
  <si>
    <t>基本情報</t>
    <rPh sb="0" eb="2">
      <t>キホン</t>
    </rPh>
    <rPh sb="2" eb="4">
      <t>ジョウホウ</t>
    </rPh>
    <phoneticPr fontId="4"/>
  </si>
  <si>
    <t>（非表示）基本情報</t>
    <rPh sb="1" eb="4">
      <t>ヒヒョウジ</t>
    </rPh>
    <rPh sb="5" eb="7">
      <t>キホン</t>
    </rPh>
    <rPh sb="7" eb="9">
      <t>ジョウホウ</t>
    </rPh>
    <phoneticPr fontId="4"/>
  </si>
  <si>
    <t>居宅介護支援事業所</t>
    <phoneticPr fontId="4"/>
  </si>
  <si>
    <t>合計</t>
    <rPh sb="0" eb="2">
      <t>ゴウケイ</t>
    </rPh>
    <phoneticPr fontId="4"/>
  </si>
  <si>
    <t>-</t>
    <phoneticPr fontId="4"/>
  </si>
  <si>
    <t>数量
（定員数または台数）</t>
    <rPh sb="0" eb="2">
      <t>スウリョウ</t>
    </rPh>
    <rPh sb="4" eb="6">
      <t>テイイン</t>
    </rPh>
    <rPh sb="6" eb="7">
      <t>スウ</t>
    </rPh>
    <rPh sb="10" eb="12">
      <t>ダイスウ</t>
    </rPh>
    <phoneticPr fontId="4"/>
  </si>
  <si>
    <t>数量
（定員数）</t>
    <rPh sb="0" eb="2">
      <t>スウリョウ</t>
    </rPh>
    <rPh sb="4" eb="6">
      <t>テイイン</t>
    </rPh>
    <rPh sb="6" eb="7">
      <t>スウ</t>
    </rPh>
    <phoneticPr fontId="4"/>
  </si>
  <si>
    <t>給付対象</t>
    <rPh sb="0" eb="2">
      <t>キュウフ</t>
    </rPh>
    <rPh sb="2" eb="4">
      <t>タイショウ</t>
    </rPh>
    <phoneticPr fontId="4"/>
  </si>
  <si>
    <t>給付金額合計</t>
    <rPh sb="0" eb="2">
      <t>キュウフ</t>
    </rPh>
    <rPh sb="2" eb="4">
      <t>キンガク</t>
    </rPh>
    <rPh sb="4" eb="6">
      <t>ゴウケイ</t>
    </rPh>
    <phoneticPr fontId="4"/>
  </si>
  <si>
    <t>1111111111</t>
    <phoneticPr fontId="4"/>
  </si>
  <si>
    <t>法人名</t>
  </si>
  <si>
    <t>金額</t>
  </si>
  <si>
    <t>口座名義人</t>
  </si>
  <si>
    <t>金融機関名</t>
  </si>
  <si>
    <t>金融機関コード</t>
  </si>
  <si>
    <t>支店名</t>
  </si>
  <si>
    <t>支店コード</t>
  </si>
  <si>
    <t>預金種別</t>
  </si>
  <si>
    <t>口座番号</t>
  </si>
  <si>
    <t>事業所（部署）名</t>
  </si>
  <si>
    <t>担当者名</t>
  </si>
  <si>
    <t>電話番号</t>
  </si>
  <si>
    <t>メールアドレス</t>
  </si>
  <si>
    <t>代表者氏名</t>
    <rPh sb="3" eb="5">
      <t>シメイ</t>
    </rPh>
    <phoneticPr fontId="4"/>
  </si>
  <si>
    <t>ﾌﾘｶﾞﾅ</t>
    <phoneticPr fontId="4"/>
  </si>
  <si>
    <t>口座種別</t>
    <rPh sb="0" eb="2">
      <t>コウザ</t>
    </rPh>
    <rPh sb="2" eb="4">
      <t>シュベツ</t>
    </rPh>
    <phoneticPr fontId="4"/>
  </si>
  <si>
    <t>普通</t>
    <rPh sb="0" eb="2">
      <t>フツウ</t>
    </rPh>
    <phoneticPr fontId="4"/>
  </si>
  <si>
    <t>当座</t>
    <rPh sb="0" eb="2">
      <t>トウザ</t>
    </rPh>
    <phoneticPr fontId="4"/>
  </si>
  <si>
    <t>その他</t>
    <rPh sb="2" eb="3">
      <t>タ</t>
    </rPh>
    <phoneticPr fontId="4"/>
  </si>
  <si>
    <t>郵便番号</t>
    <rPh sb="0" eb="4">
      <t>ユウビンバンゴウ</t>
    </rPh>
    <phoneticPr fontId="4"/>
  </si>
  <si>
    <t>本給付金の交付と対象経費を重複して、他の地方公共団体等及び他の事業からの給付金等の交付を受けません。</t>
    <rPh sb="0" eb="1">
      <t>ホン</t>
    </rPh>
    <phoneticPr fontId="4"/>
  </si>
  <si>
    <t>交付決定後も含め、指定された書類等の提出の求めに応じます。</t>
    <rPh sb="6" eb="7">
      <t>フク</t>
    </rPh>
    <phoneticPr fontId="5"/>
  </si>
  <si>
    <t>区分1
入所系：食費及び光熱水費
通所系・訪問系：燃料費（食費及び光熱水費または燃料費）</t>
    <rPh sb="0" eb="2">
      <t>クブン</t>
    </rPh>
    <rPh sb="29" eb="31">
      <t>ショクヒ</t>
    </rPh>
    <rPh sb="31" eb="32">
      <t>オヨ</t>
    </rPh>
    <rPh sb="33" eb="37">
      <t>コウネツスイヒ</t>
    </rPh>
    <rPh sb="40" eb="43">
      <t>ネンリョウヒ</t>
    </rPh>
    <phoneticPr fontId="4"/>
  </si>
  <si>
    <t>※サービス種別を選択すると、区分１・区分２に給付対象の費用が自動表示されますので、数量を入力してください。</t>
    <phoneticPr fontId="4"/>
  </si>
  <si>
    <t>区分2（通所系・訪問系のみ）
光熱水費
（訪問系は定員数の入力不要）</t>
    <rPh sb="0" eb="2">
      <t>クブン</t>
    </rPh>
    <phoneticPr fontId="4"/>
  </si>
  <si>
    <t>転記欄</t>
    <rPh sb="0" eb="2">
      <t>テンキ</t>
    </rPh>
    <rPh sb="2" eb="3">
      <t>ラン</t>
    </rPh>
    <phoneticPr fontId="4"/>
  </si>
  <si>
    <t>市基準型指定第１号通所事業単独型</t>
    <rPh sb="0" eb="1">
      <t>シ</t>
    </rPh>
    <rPh sb="1" eb="3">
      <t>キジュン</t>
    </rPh>
    <rPh sb="3" eb="4">
      <t>ガタ</t>
    </rPh>
    <rPh sb="4" eb="6">
      <t>シテイ</t>
    </rPh>
    <rPh sb="6" eb="7">
      <t>ダイ</t>
    </rPh>
    <rPh sb="8" eb="9">
      <t>ゴウ</t>
    </rPh>
    <rPh sb="9" eb="11">
      <t>ツウショ</t>
    </rPh>
    <rPh sb="11" eb="13">
      <t>ジギョウ</t>
    </rPh>
    <rPh sb="13" eb="15">
      <t>タンドク</t>
    </rPh>
    <rPh sb="15" eb="16">
      <t>ガタ</t>
    </rPh>
    <phoneticPr fontId="4"/>
  </si>
  <si>
    <t>東京都町田市森野2-2-22</t>
    <rPh sb="0" eb="2">
      <t>トウキョウ</t>
    </rPh>
    <rPh sb="2" eb="3">
      <t>ト</t>
    </rPh>
    <rPh sb="3" eb="6">
      <t>マチダシ</t>
    </rPh>
    <rPh sb="6" eb="8">
      <t>モリノ</t>
    </rPh>
    <phoneticPr fontId="4"/>
  </si>
  <si>
    <t>●●銀行</t>
    <rPh sb="2" eb="4">
      <t>ギンコウ</t>
    </rPh>
    <phoneticPr fontId="4"/>
  </si>
  <si>
    <t>195-8520</t>
    <phoneticPr fontId="4"/>
  </si>
  <si>
    <t>町田市森野2-2-22</t>
    <rPh sb="0" eb="3">
      <t>マチダシ</t>
    </rPh>
    <rPh sb="3" eb="5">
      <t>モリノ</t>
    </rPh>
    <phoneticPr fontId="4"/>
  </si>
  <si>
    <t>999-999-9999</t>
    <phoneticPr fontId="4"/>
  </si>
  <si>
    <t>●●●@.co.jp</t>
    <phoneticPr fontId="4"/>
  </si>
  <si>
    <t>町田●●会</t>
    <rPh sb="0" eb="2">
      <t>マチダ</t>
    </rPh>
    <rPh sb="4" eb="5">
      <t>カイ</t>
    </rPh>
    <phoneticPr fontId="4"/>
  </si>
  <si>
    <t>町田●●会　▲▲課</t>
    <rPh sb="0" eb="2">
      <t>マチダ</t>
    </rPh>
    <rPh sb="4" eb="5">
      <t>カイ</t>
    </rPh>
    <rPh sb="8" eb="9">
      <t>カ</t>
    </rPh>
    <phoneticPr fontId="4"/>
  </si>
  <si>
    <t>2222222222</t>
    <phoneticPr fontId="4"/>
  </si>
  <si>
    <t>3333333333</t>
    <phoneticPr fontId="4"/>
  </si>
  <si>
    <t>AA苑</t>
    <rPh sb="2" eb="3">
      <t>エン</t>
    </rPh>
    <phoneticPr fontId="4"/>
  </si>
  <si>
    <t>デイサービスBB</t>
    <phoneticPr fontId="4"/>
  </si>
  <si>
    <t>居宅介護支援事業所</t>
  </si>
  <si>
    <t>居宅介護支援事業所CC</t>
    <rPh sb="0" eb="2">
      <t>キョタク</t>
    </rPh>
    <rPh sb="2" eb="4">
      <t>カイゴ</t>
    </rPh>
    <rPh sb="4" eb="6">
      <t>シエン</t>
    </rPh>
    <rPh sb="6" eb="9">
      <t>ジギョウショ</t>
    </rPh>
    <phoneticPr fontId="4"/>
  </si>
  <si>
    <t>介護　太郎</t>
    <rPh sb="0" eb="2">
      <t>カイゴ</t>
    </rPh>
    <rPh sb="3" eb="5">
      <t>タロウ</t>
    </rPh>
    <phoneticPr fontId="4"/>
  </si>
  <si>
    <t>㈱町田●●会</t>
    <rPh sb="1" eb="3">
      <t>マチダ</t>
    </rPh>
    <rPh sb="5" eb="6">
      <t>カイ</t>
    </rPh>
    <phoneticPr fontId="4"/>
  </si>
  <si>
    <t>介護　一郎</t>
    <rPh sb="0" eb="2">
      <t>カイゴ</t>
    </rPh>
    <rPh sb="3" eb="5">
      <t>イチロウ</t>
    </rPh>
    <phoneticPr fontId="4"/>
  </si>
  <si>
    <t>●●支店</t>
    <rPh sb="2" eb="4">
      <t>シテン</t>
    </rPh>
    <phoneticPr fontId="4"/>
  </si>
  <si>
    <t>ｶﾌﾞｼｷｶｲｼｬ ﾏﾁﾀﾞ●●会</t>
    <rPh sb="16" eb="17">
      <t>カイ</t>
    </rPh>
    <phoneticPr fontId="4"/>
  </si>
  <si>
    <t>法人所在地</t>
    <rPh sb="0" eb="2">
      <t>ホウジン</t>
    </rPh>
    <phoneticPr fontId="4"/>
  </si>
  <si>
    <t>連絡〒</t>
    <rPh sb="0" eb="2">
      <t>レンラク</t>
    </rPh>
    <phoneticPr fontId="4"/>
  </si>
  <si>
    <t>連絡先所在地</t>
    <rPh sb="0" eb="3">
      <t>レンラクサキ</t>
    </rPh>
    <rPh sb="3" eb="6">
      <t>ショザイチ</t>
    </rPh>
    <phoneticPr fontId="4"/>
  </si>
  <si>
    <t>申請日</t>
    <rPh sb="0" eb="2">
      <t>シンセイ</t>
    </rPh>
    <rPh sb="2" eb="3">
      <t>ビ</t>
    </rPh>
    <phoneticPr fontId="4"/>
  </si>
  <si>
    <t>定員数の考え方について</t>
    <rPh sb="0" eb="3">
      <t>テイインスウ</t>
    </rPh>
    <rPh sb="4" eb="5">
      <t>カンガ</t>
    </rPh>
    <rPh sb="6" eb="7">
      <t>カタ</t>
    </rPh>
    <phoneticPr fontId="4"/>
  </si>
  <si>
    <t>・自動車は２０２５年４月１日時点で所有し、申請日以降も継続して使用する見込みのある、法人名義の自動四輪車（軽自動車以上）の台数で申請してください。
・複数の事業所で同一の自動車を使用している場合は、最も使用頻度の高い事業所で申請してください。</t>
    <phoneticPr fontId="4"/>
  </si>
  <si>
    <t>自動車の台数の考え方について</t>
    <phoneticPr fontId="5"/>
  </si>
  <si>
    <t>町田市長　　　　　　　様</t>
  </si>
  <si>
    <t>申請者</t>
  </si>
  <si>
    <t>住所</t>
  </si>
  <si>
    <t>法人にあっては、主たる事務所</t>
  </si>
  <si>
    <t>の所在地、名称及び代表者氏名</t>
  </si>
  <si>
    <t>記</t>
  </si>
  <si>
    <t>町田市補助金等交付申請書</t>
    <phoneticPr fontId="4"/>
  </si>
  <si>
    <t>　下記のとおり補助金等を交付していただきたく、補助金等の予算の執行に関する規則第５条第１項の規定により、関係書類を添えて申請します。</t>
    <phoneticPr fontId="4"/>
  </si>
  <si>
    <t>補助事業等の目的及び内容</t>
    <phoneticPr fontId="4"/>
  </si>
  <si>
    <t>補助事業等の経費の配分及び経費の使用方法</t>
    <phoneticPr fontId="4"/>
  </si>
  <si>
    <t>補助事業等の完了の予定期日その他補助事業等の遂行に関する計画</t>
    <phoneticPr fontId="4"/>
  </si>
  <si>
    <t>交付を受けようとする補助金等の額及びその算出の基礎</t>
    <phoneticPr fontId="4"/>
  </si>
  <si>
    <t>添付書類</t>
    <phoneticPr fontId="4"/>
  </si>
  <si>
    <t>その他</t>
    <phoneticPr fontId="4"/>
  </si>
  <si>
    <t>法人に「町田市暴力団排除条例」に規定する暴力団員及び暴力団関係者はいません。</t>
  </si>
  <si>
    <t>法人代表者名義の口座を入力してください</t>
    <rPh sb="0" eb="2">
      <t>ホウジン</t>
    </rPh>
    <rPh sb="2" eb="5">
      <t>ダイヒョウシャ</t>
    </rPh>
    <rPh sb="5" eb="7">
      <t>メイギ</t>
    </rPh>
    <rPh sb="8" eb="10">
      <t>コウザ</t>
    </rPh>
    <rPh sb="11" eb="13">
      <t>ニュウリョク</t>
    </rPh>
    <phoneticPr fontId="4"/>
  </si>
  <si>
    <t>こちらの連絡先宛に交付決定通知書等を送付します</t>
    <rPh sb="4" eb="7">
      <t>レンラクサキ</t>
    </rPh>
    <rPh sb="7" eb="8">
      <t>アテ</t>
    </rPh>
    <rPh sb="9" eb="11">
      <t>コウフ</t>
    </rPh>
    <rPh sb="11" eb="13">
      <t>ケッテイ</t>
    </rPh>
    <rPh sb="13" eb="16">
      <t>ツウチショ</t>
    </rPh>
    <rPh sb="16" eb="17">
      <t>トウ</t>
    </rPh>
    <rPh sb="18" eb="20">
      <t>ソウフ</t>
    </rPh>
    <phoneticPr fontId="4"/>
  </si>
  <si>
    <t>交付申請にあたり、以下のとおり誓約します。</t>
    <rPh sb="0" eb="2">
      <t>コウフ</t>
    </rPh>
    <rPh sb="2" eb="4">
      <t>シンセイ</t>
    </rPh>
    <rPh sb="9" eb="11">
      <t>イカ</t>
    </rPh>
    <rPh sb="15" eb="17">
      <t>セイヤク</t>
    </rPh>
    <phoneticPr fontId="4"/>
  </si>
  <si>
    <t>別紙2のとおり</t>
    <rPh sb="0" eb="2">
      <t>ベッシ</t>
    </rPh>
    <phoneticPr fontId="4"/>
  </si>
  <si>
    <r>
      <t>誓約事項　</t>
    </r>
    <r>
      <rPr>
        <b/>
        <sz val="11"/>
        <color rgb="FFFF0000"/>
        <rFont val="游ゴシック"/>
        <family val="3"/>
        <charset val="128"/>
      </rPr>
      <t>【必ずチェックしてください】　</t>
    </r>
    <rPh sb="0" eb="2">
      <t>セイヤク</t>
    </rPh>
    <rPh sb="2" eb="4">
      <t>ジコウ</t>
    </rPh>
    <phoneticPr fontId="4"/>
  </si>
  <si>
    <t>（別紙1）</t>
    <rPh sb="1" eb="3">
      <t>ベッシ</t>
    </rPh>
    <phoneticPr fontId="4"/>
  </si>
  <si>
    <t>(別紙2）</t>
    <rPh sb="1" eb="3">
      <t>ベッシ</t>
    </rPh>
    <phoneticPr fontId="5"/>
  </si>
  <si>
    <t>誓約書兼口座振込依頼書</t>
    <rPh sb="3" eb="4">
      <t>ケン</t>
    </rPh>
    <rPh sb="4" eb="6">
      <t>コウザ</t>
    </rPh>
    <rPh sb="6" eb="8">
      <t>フリコミ</t>
    </rPh>
    <rPh sb="8" eb="11">
      <t>イライショ</t>
    </rPh>
    <phoneticPr fontId="4"/>
  </si>
  <si>
    <t>給付金算出基礎</t>
    <rPh sb="0" eb="3">
      <t>キュウフキン</t>
    </rPh>
    <rPh sb="3" eb="5">
      <t>サンシュツ</t>
    </rPh>
    <rPh sb="5" eb="7">
      <t>キソ</t>
    </rPh>
    <phoneticPr fontId="5"/>
  </si>
  <si>
    <t>町田市介護サービス事業所等物価高騰対策支援給付金交付要領に基づき介護サービス等の安定的な供給の継続を図るため</t>
    <rPh sb="29" eb="30">
      <t>モト</t>
    </rPh>
    <phoneticPr fontId="4"/>
  </si>
  <si>
    <t>【必須書類】
・誓約書兼口座振込依頼書
・給付金算出基礎
・振込先金融機関、口座番号、口座名義人が分かる書類
【対象事業所のみ提出】
・定員数が分かる書類
・法人所有の自動車であることが分かる書類</t>
    <rPh sb="1" eb="3">
      <t>ヒッス</t>
    </rPh>
    <rPh sb="3" eb="5">
      <t>ショルイ</t>
    </rPh>
    <rPh sb="8" eb="11">
      <t>セイヤクショ</t>
    </rPh>
    <rPh sb="11" eb="12">
      <t>ケン</t>
    </rPh>
    <rPh sb="12" eb="14">
      <t>コウザ</t>
    </rPh>
    <rPh sb="14" eb="16">
      <t>フリコミ</t>
    </rPh>
    <rPh sb="16" eb="19">
      <t>イライショ</t>
    </rPh>
    <rPh sb="56" eb="58">
      <t>タイショウ</t>
    </rPh>
    <rPh sb="58" eb="61">
      <t>ジギョウショ</t>
    </rPh>
    <rPh sb="63" eb="65">
      <t>テイシュツ</t>
    </rPh>
    <rPh sb="68" eb="71">
      <t>テイインスウ</t>
    </rPh>
    <rPh sb="72" eb="73">
      <t>ワ</t>
    </rPh>
    <rPh sb="75" eb="77">
      <t>ショルイ</t>
    </rPh>
    <rPh sb="79" eb="81">
      <t>ホウジン</t>
    </rPh>
    <rPh sb="81" eb="83">
      <t>ショユウ</t>
    </rPh>
    <rPh sb="84" eb="87">
      <t>ジドウシャ</t>
    </rPh>
    <rPh sb="93" eb="94">
      <t>ワ</t>
    </rPh>
    <rPh sb="96" eb="98">
      <t>ショルイ</t>
    </rPh>
    <phoneticPr fontId="4"/>
  </si>
  <si>
    <t>2025/</t>
    <phoneticPr fontId="4"/>
  </si>
  <si>
    <t>交付決定後、交付要領 第７または補助金等の予算の執行に関する規則第１９条に規定する交付決定の取消し要件に該当する場合、給付金の返還に応じます。</t>
    <rPh sb="0" eb="2">
      <t>コウフ</t>
    </rPh>
    <rPh sb="2" eb="4">
      <t>ケッテイ</t>
    </rPh>
    <rPh sb="4" eb="5">
      <t>ゴ</t>
    </rPh>
    <rPh sb="6" eb="8">
      <t>コウフ</t>
    </rPh>
    <rPh sb="8" eb="10">
      <t>ヨウリョウ</t>
    </rPh>
    <rPh sb="11" eb="12">
      <t>ダイ</t>
    </rPh>
    <rPh sb="16" eb="19">
      <t>ホジョキン</t>
    </rPh>
    <rPh sb="19" eb="20">
      <t>トウ</t>
    </rPh>
    <rPh sb="21" eb="23">
      <t>ヨサン</t>
    </rPh>
    <rPh sb="24" eb="26">
      <t>シッコウ</t>
    </rPh>
    <rPh sb="27" eb="28">
      <t>カン</t>
    </rPh>
    <rPh sb="30" eb="32">
      <t>キソク</t>
    </rPh>
    <rPh sb="32" eb="33">
      <t>ダイ</t>
    </rPh>
    <rPh sb="35" eb="36">
      <t>ジョウ</t>
    </rPh>
    <rPh sb="37" eb="39">
      <t>キテイ</t>
    </rPh>
    <phoneticPr fontId="4"/>
  </si>
  <si>
    <t>・定員数は２０２５年４月１日時点の数で申請してください。
・通所系サービスで、午前・午後に分けて２単位実施している場合はどちらか多い方の単位の定員数で申請してください。
・通所系サービスで、機能訓練室を分けて同じ時間帯に２単位実施している場合は、それぞれの定員数を合算した数で申請してください。
・地域密着型通所介護の定員には、市基準型指定第１号通所事業一体型の定員を含めることができます。
・「小規模多機能型居宅介護」及び「看護小規模多機能型居宅介護」は、「通い」と「泊まり」それぞれの定員数を合算した数で申請してください。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</si>
</sst>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000"/>
    <numFmt numFmtId="178" formatCode="000"/>
    <numFmt numFmtId="179" formatCode="0000000"/>
  </numFmts>
  <fonts count="27">
    <font>
      <sz val="11"/>
      <color theme="1"/>
      <name val="游ゴシック"/>
      <family val="2"/>
      <charset val="128"/>
    </font>
    <font>
      <sz val="12"/>
      <color theme="1"/>
      <name val="游ゴシック"/>
      <family val="2"/>
      <charset val="128"/>
    </font>
    <font>
      <sz val="11"/>
      <color theme="1"/>
      <name val="游ゴシック"/>
      <family val="2"/>
      <charset val="128"/>
    </font>
    <font>
      <sz val="11"/>
      <color theme="1"/>
      <name val="游ゴシック"/>
      <family val="2"/>
      <charset val="128"/>
      <scheme val="minor"/>
    </font>
    <font>
      <sz val="6"/>
      <name val="游ゴシック"/>
      <family val="2"/>
      <charset val="128"/>
    </font>
    <font>
      <sz val="6"/>
      <name val="游ゴシック"/>
      <family val="2"/>
      <charset val="128"/>
      <scheme val="minor"/>
    </font>
    <font>
      <sz val="12"/>
      <color theme="1"/>
      <name val="游ゴシック"/>
      <family val="3"/>
      <charset val="128"/>
    </font>
    <font>
      <b/>
      <sz val="11"/>
      <name val="游ゴシック"/>
      <family val="3"/>
      <charset val="128"/>
      <scheme val="minor"/>
    </font>
    <font>
      <b/>
      <sz val="14"/>
      <name val="游ゴシック"/>
      <family val="3"/>
      <charset val="128"/>
      <scheme val="minor"/>
    </font>
    <font>
      <sz val="11"/>
      <name val="游ゴシック"/>
      <family val="2"/>
      <charset val="128"/>
      <scheme val="minor"/>
    </font>
    <font>
      <b/>
      <sz val="11"/>
      <color theme="1"/>
      <name val="游ゴシック"/>
      <family val="3"/>
      <charset val="128"/>
      <scheme val="minor"/>
    </font>
    <font>
      <b/>
      <sz val="12"/>
      <color theme="1"/>
      <name val="游ゴシック"/>
      <family val="3"/>
      <charset val="128"/>
    </font>
    <font>
      <sz val="11"/>
      <color rgb="FFFF0000"/>
      <name val="游ゴシック"/>
      <family val="2"/>
      <charset val="128"/>
      <scheme val="minor"/>
    </font>
    <font>
      <sz val="11"/>
      <color indexed="81"/>
      <name val="游ゴシック"/>
      <family val="3"/>
      <charset val="128"/>
    </font>
    <font>
      <u/>
      <sz val="11"/>
      <color theme="10"/>
      <name val="游ゴシック"/>
      <family val="2"/>
      <charset val="128"/>
    </font>
    <font>
      <sz val="10"/>
      <color indexed="81"/>
      <name val="游ゴシック"/>
      <family val="3"/>
      <charset val="128"/>
    </font>
    <font>
      <sz val="11"/>
      <name val="游ゴシック"/>
      <family val="3"/>
      <charset val="128"/>
      <scheme val="minor"/>
    </font>
    <font>
      <b/>
      <u/>
      <sz val="12"/>
      <name val="游ゴシック"/>
      <family val="3"/>
      <charset val="128"/>
    </font>
    <font>
      <b/>
      <u/>
      <sz val="12"/>
      <name val="游ゴシック"/>
      <family val="3"/>
      <charset val="128"/>
      <scheme val="minor"/>
    </font>
    <font>
      <b/>
      <u/>
      <sz val="12"/>
      <color indexed="10"/>
      <name val="游ゴシック"/>
      <family val="3"/>
      <charset val="128"/>
    </font>
    <font>
      <sz val="12"/>
      <color indexed="81"/>
      <name val="游ゴシック"/>
      <family val="3"/>
      <charset val="128"/>
    </font>
    <font>
      <u/>
      <sz val="12"/>
      <color indexed="81"/>
      <name val="游ゴシック"/>
      <family val="3"/>
      <charset val="128"/>
    </font>
    <font>
      <sz val="12"/>
      <name val="游ゴシック"/>
      <family val="3"/>
      <charset val="128"/>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font>
    <font>
      <sz val="11"/>
      <color theme="1"/>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C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DFDFD"/>
        <bgColor indexed="64"/>
      </patternFill>
    </fill>
    <fill>
      <patternFill patternType="solid">
        <fgColor theme="7" tint="0.79998168889431442"/>
        <bgColor indexed="64"/>
      </patternFill>
    </fill>
    <fill>
      <patternFill patternType="solid">
        <fgColor rgb="FFFF85FF"/>
        <bgColor indexed="64"/>
      </patternFill>
    </fill>
    <fill>
      <patternFill patternType="solid">
        <fgColor theme="7"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5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4" borderId="1" xfId="0" applyFill="1" applyBorder="1" applyAlignment="1">
      <alignment vertical="center" wrapText="1"/>
    </xf>
    <xf numFmtId="0" fontId="0" fillId="4" borderId="1" xfId="0" applyFill="1" applyBorder="1">
      <alignment vertical="center"/>
    </xf>
    <xf numFmtId="0" fontId="0" fillId="0" borderId="11" xfId="0" applyBorder="1" applyAlignment="1">
      <alignment vertical="center" wrapText="1"/>
    </xf>
    <xf numFmtId="38" fontId="0" fillId="0" borderId="1" xfId="1" applyFont="1" applyFill="1" applyBorder="1">
      <alignment vertical="center"/>
    </xf>
    <xf numFmtId="0" fontId="3" fillId="4" borderId="16" xfId="2" applyFill="1" applyBorder="1" applyAlignment="1">
      <alignment vertical="center" shrinkToFit="1"/>
    </xf>
    <xf numFmtId="49" fontId="3" fillId="4" borderId="16" xfId="2" applyNumberFormat="1" applyFill="1" applyBorder="1" applyAlignment="1">
      <alignment horizontal="center" vertical="center" shrinkToFit="1"/>
    </xf>
    <xf numFmtId="0" fontId="3" fillId="4" borderId="17" xfId="2" applyFill="1" applyBorder="1" applyAlignment="1">
      <alignment vertical="center" shrinkToFit="1"/>
    </xf>
    <xf numFmtId="0" fontId="3" fillId="4" borderId="22" xfId="2" applyFill="1" applyBorder="1" applyAlignment="1">
      <alignment vertical="center" shrinkToFit="1"/>
    </xf>
    <xf numFmtId="49" fontId="3" fillId="4" borderId="22" xfId="2" applyNumberFormat="1" applyFill="1" applyBorder="1" applyAlignment="1">
      <alignment horizontal="center" vertical="center" shrinkToFit="1"/>
    </xf>
    <xf numFmtId="0" fontId="3" fillId="4" borderId="23" xfId="2" applyFill="1" applyBorder="1" applyAlignment="1">
      <alignment vertical="center" shrinkToFit="1"/>
    </xf>
    <xf numFmtId="0" fontId="3" fillId="4" borderId="27" xfId="2" applyFill="1" applyBorder="1" applyAlignment="1">
      <alignment vertical="center" shrinkToFit="1"/>
    </xf>
    <xf numFmtId="49" fontId="3" fillId="4" borderId="27" xfId="2" applyNumberFormat="1" applyFill="1" applyBorder="1" applyAlignment="1">
      <alignment horizontal="center" vertical="center" shrinkToFit="1"/>
    </xf>
    <xf numFmtId="0" fontId="3" fillId="4" borderId="28" xfId="2" applyFill="1" applyBorder="1" applyAlignment="1">
      <alignment vertical="center" shrinkToFit="1"/>
    </xf>
    <xf numFmtId="38" fontId="3" fillId="4" borderId="16" xfId="1" applyFont="1" applyFill="1" applyBorder="1" applyAlignment="1" applyProtection="1">
      <alignment vertical="center" shrinkToFit="1"/>
    </xf>
    <xf numFmtId="38" fontId="3" fillId="4" borderId="22" xfId="1" applyFont="1" applyFill="1" applyBorder="1" applyAlignment="1" applyProtection="1">
      <alignment vertical="center" shrinkToFit="1"/>
    </xf>
    <xf numFmtId="38" fontId="3" fillId="4" borderId="27" xfId="1" applyFont="1" applyFill="1" applyBorder="1" applyAlignment="1" applyProtection="1">
      <alignment vertical="center" shrinkToFit="1"/>
    </xf>
    <xf numFmtId="0" fontId="3" fillId="7" borderId="15" xfId="2" applyFill="1" applyBorder="1" applyAlignment="1">
      <alignment horizontal="center" vertical="center" shrinkToFit="1"/>
    </xf>
    <xf numFmtId="0" fontId="6" fillId="0" borderId="0" xfId="2" applyFont="1">
      <alignment vertical="center"/>
    </xf>
    <xf numFmtId="0" fontId="6" fillId="0" borderId="0" xfId="2" applyFont="1" applyAlignment="1">
      <alignment horizontal="center" vertical="center"/>
    </xf>
    <xf numFmtId="38" fontId="6" fillId="0" borderId="0" xfId="1" applyFont="1" applyProtection="1">
      <alignment vertical="center"/>
    </xf>
    <xf numFmtId="0" fontId="6" fillId="0" borderId="1" xfId="2" applyFont="1" applyBorder="1" applyAlignment="1">
      <alignment vertical="center" shrinkToFit="1"/>
    </xf>
    <xf numFmtId="38" fontId="6" fillId="0" borderId="1" xfId="1" applyFont="1" applyBorder="1" applyAlignment="1" applyProtection="1">
      <alignment vertical="center" shrinkToFit="1"/>
    </xf>
    <xf numFmtId="0" fontId="6" fillId="0" borderId="0" xfId="2" applyFont="1" applyAlignment="1">
      <alignment horizontal="center" vertical="center" shrinkToFit="1"/>
    </xf>
    <xf numFmtId="0" fontId="6" fillId="0" borderId="0" xfId="2" applyFont="1" applyAlignment="1">
      <alignment horizontal="left" vertical="center" shrinkToFit="1"/>
    </xf>
    <xf numFmtId="179" fontId="6" fillId="0" borderId="1" xfId="2" applyNumberFormat="1" applyFont="1" applyBorder="1" applyAlignment="1">
      <alignment vertical="center" shrinkToFit="1"/>
    </xf>
    <xf numFmtId="0" fontId="6" fillId="0" borderId="0" xfId="2" applyFont="1" applyAlignment="1">
      <alignment horizontal="centerContinuous" vertical="center"/>
    </xf>
    <xf numFmtId="177" fontId="6" fillId="4" borderId="3" xfId="2" applyNumberFormat="1" applyFont="1" applyFill="1" applyBorder="1" applyAlignment="1">
      <alignment horizontal="left" vertical="center" shrinkToFit="1"/>
    </xf>
    <xf numFmtId="0" fontId="6" fillId="4" borderId="3" xfId="2" applyFont="1" applyFill="1" applyBorder="1" applyAlignment="1">
      <alignment horizontal="left" vertical="center" shrinkToFit="1"/>
    </xf>
    <xf numFmtId="178" fontId="6" fillId="4" borderId="3" xfId="2" applyNumberFormat="1" applyFont="1" applyFill="1" applyBorder="1" applyAlignment="1">
      <alignment horizontal="left" vertical="center" shrinkToFit="1"/>
    </xf>
    <xf numFmtId="179" fontId="6" fillId="4" borderId="3" xfId="2" applyNumberFormat="1" applyFont="1" applyFill="1" applyBorder="1" applyAlignment="1">
      <alignment horizontal="left" vertical="center" shrinkToFit="1"/>
    </xf>
    <xf numFmtId="0" fontId="14" fillId="4" borderId="3" xfId="4" applyFill="1" applyBorder="1" applyAlignment="1" applyProtection="1">
      <alignment horizontal="left" vertical="center" shrinkToFit="1"/>
    </xf>
    <xf numFmtId="0" fontId="6" fillId="0" borderId="0" xfId="2" applyFont="1" applyAlignment="1">
      <alignment horizontal="left" vertical="center"/>
    </xf>
    <xf numFmtId="0" fontId="0" fillId="0" borderId="0" xfId="0" applyAlignment="1">
      <alignment horizontal="left" vertical="center"/>
    </xf>
    <xf numFmtId="38" fontId="6" fillId="0" borderId="0" xfId="1" applyFont="1" applyAlignment="1" applyProtection="1">
      <alignment horizontal="left" vertical="center"/>
    </xf>
    <xf numFmtId="0" fontId="3" fillId="0" borderId="0" xfId="2">
      <alignment vertical="center"/>
    </xf>
    <xf numFmtId="0" fontId="3" fillId="0" borderId="0" xfId="2" applyAlignment="1">
      <alignment horizontal="center" vertical="center"/>
    </xf>
    <xf numFmtId="0" fontId="8" fillId="2" borderId="0" xfId="2" applyFont="1" applyFill="1">
      <alignment vertical="center"/>
    </xf>
    <xf numFmtId="0" fontId="12" fillId="0" borderId="0" xfId="2" applyFont="1">
      <alignment vertical="center"/>
    </xf>
    <xf numFmtId="0" fontId="7" fillId="2" borderId="0" xfId="2" applyFont="1" applyFill="1">
      <alignment vertical="center"/>
    </xf>
    <xf numFmtId="0" fontId="7" fillId="3" borderId="1" xfId="2" applyFont="1" applyFill="1" applyBorder="1" applyAlignment="1">
      <alignment horizontal="centerContinuous" vertical="center"/>
    </xf>
    <xf numFmtId="0" fontId="3" fillId="3" borderId="1" xfId="2" applyFill="1" applyBorder="1" applyAlignment="1">
      <alignment horizontal="centerContinuous" vertical="center"/>
    </xf>
    <xf numFmtId="0" fontId="3" fillId="3" borderId="2" xfId="2" applyFill="1" applyBorder="1" applyAlignment="1">
      <alignment horizontal="centerContinuous" vertical="center"/>
    </xf>
    <xf numFmtId="0" fontId="10" fillId="5" borderId="1" xfId="2" applyFont="1" applyFill="1" applyBorder="1" applyAlignment="1">
      <alignment horizontal="centerContinuous" vertical="center" wrapText="1"/>
    </xf>
    <xf numFmtId="0" fontId="3" fillId="5" borderId="1" xfId="2" applyFill="1" applyBorder="1" applyAlignment="1">
      <alignment horizontal="centerContinuous" vertical="center"/>
    </xf>
    <xf numFmtId="0" fontId="7" fillId="3" borderId="3" xfId="2" applyFont="1" applyFill="1" applyBorder="1" applyAlignment="1">
      <alignment horizontal="centerContinuous" vertical="center"/>
    </xf>
    <xf numFmtId="0" fontId="10" fillId="6" borderId="1" xfId="2" applyFont="1" applyFill="1" applyBorder="1" applyAlignment="1">
      <alignment horizontal="centerContinuous" vertical="center" wrapText="1"/>
    </xf>
    <xf numFmtId="0" fontId="3" fillId="6" borderId="1" xfId="2" applyFill="1" applyBorder="1" applyAlignment="1">
      <alignment horizontal="centerContinuous" vertical="center"/>
    </xf>
    <xf numFmtId="0" fontId="7" fillId="3" borderId="10" xfId="2" applyFont="1" applyFill="1" applyBorder="1" applyAlignment="1">
      <alignment horizontal="center" vertical="center"/>
    </xf>
    <xf numFmtId="0" fontId="7" fillId="3" borderId="9" xfId="2" applyFont="1" applyFill="1" applyBorder="1" applyAlignment="1">
      <alignment horizontal="center" vertical="center" shrinkToFit="1"/>
    </xf>
    <xf numFmtId="0" fontId="7" fillId="3" borderId="9" xfId="2" applyFont="1" applyFill="1" applyBorder="1" applyAlignment="1">
      <alignment horizontal="center" vertical="center"/>
    </xf>
    <xf numFmtId="0" fontId="7" fillId="3" borderId="12" xfId="2" applyFont="1" applyFill="1" applyBorder="1" applyAlignment="1">
      <alignment horizontal="center" vertical="center"/>
    </xf>
    <xf numFmtId="0" fontId="7" fillId="5" borderId="10" xfId="2" applyFont="1" applyFill="1" applyBorder="1" applyAlignment="1">
      <alignment horizontal="center" vertical="center"/>
    </xf>
    <xf numFmtId="0" fontId="7" fillId="5" borderId="9" xfId="2" applyFont="1" applyFill="1" applyBorder="1" applyAlignment="1">
      <alignment horizontal="center" vertical="center" wrapText="1"/>
    </xf>
    <xf numFmtId="0" fontId="7" fillId="5" borderId="9" xfId="2" applyFont="1" applyFill="1" applyBorder="1" applyAlignment="1">
      <alignment horizontal="center" vertical="center"/>
    </xf>
    <xf numFmtId="0" fontId="7" fillId="5" borderId="13" xfId="2" applyFont="1" applyFill="1" applyBorder="1" applyAlignment="1">
      <alignment horizontal="center" vertical="center" wrapText="1"/>
    </xf>
    <xf numFmtId="0" fontId="7" fillId="3" borderId="14" xfId="2" applyFont="1" applyFill="1" applyBorder="1" applyAlignment="1">
      <alignment horizontal="center" vertical="center" shrinkToFit="1"/>
    </xf>
    <xf numFmtId="0" fontId="7" fillId="6" borderId="9" xfId="2" applyFont="1" applyFill="1" applyBorder="1" applyAlignment="1">
      <alignment horizontal="center" vertical="center"/>
    </xf>
    <xf numFmtId="0" fontId="7" fillId="6" borderId="9" xfId="2" applyFont="1" applyFill="1" applyBorder="1" applyAlignment="1">
      <alignment horizontal="center" vertical="center" wrapText="1"/>
    </xf>
    <xf numFmtId="0" fontId="7" fillId="6" borderId="13" xfId="2" applyFont="1" applyFill="1" applyBorder="1" applyAlignment="1">
      <alignment horizontal="center" vertical="center" wrapText="1"/>
    </xf>
    <xf numFmtId="0" fontId="3" fillId="0" borderId="15" xfId="2" applyBorder="1" applyAlignment="1">
      <alignment horizontal="center" vertical="center"/>
    </xf>
    <xf numFmtId="38" fontId="3" fillId="0" borderId="16" xfId="1" applyFont="1" applyBorder="1" applyAlignment="1" applyProtection="1">
      <alignment vertical="center" shrinkToFit="1"/>
    </xf>
    <xf numFmtId="38" fontId="3" fillId="0" borderId="18" xfId="1" applyFont="1" applyBorder="1" applyAlignment="1" applyProtection="1">
      <alignment vertical="center" shrinkToFit="1"/>
    </xf>
    <xf numFmtId="0" fontId="3" fillId="4" borderId="19" xfId="2" applyFill="1" applyBorder="1" applyAlignment="1">
      <alignment vertical="center" shrinkToFit="1"/>
    </xf>
    <xf numFmtId="0" fontId="3" fillId="7" borderId="16" xfId="2" applyFill="1" applyBorder="1" applyAlignment="1">
      <alignment horizontal="center" vertical="center" shrinkToFit="1"/>
    </xf>
    <xf numFmtId="38" fontId="3" fillId="0" borderId="17" xfId="1" applyFont="1" applyBorder="1" applyAlignment="1" applyProtection="1">
      <alignment vertical="center" shrinkToFit="1"/>
    </xf>
    <xf numFmtId="38" fontId="3" fillId="0" borderId="20" xfId="1" applyFont="1" applyBorder="1" applyAlignment="1" applyProtection="1">
      <alignment vertical="center" shrinkToFit="1"/>
    </xf>
    <xf numFmtId="0" fontId="3" fillId="0" borderId="21" xfId="2" applyBorder="1" applyAlignment="1">
      <alignment horizontal="center" vertical="center"/>
    </xf>
    <xf numFmtId="0" fontId="3" fillId="7" borderId="21" xfId="2" applyFill="1" applyBorder="1" applyAlignment="1">
      <alignment horizontal="center" vertical="center" shrinkToFit="1"/>
    </xf>
    <xf numFmtId="38" fontId="3" fillId="0" borderId="22" xfId="1" applyFont="1" applyBorder="1" applyAlignment="1" applyProtection="1">
      <alignment vertical="center" shrinkToFit="1"/>
    </xf>
    <xf numFmtId="38" fontId="3" fillId="0" borderId="24" xfId="1" applyFont="1" applyBorder="1" applyAlignment="1" applyProtection="1">
      <alignment vertical="center" shrinkToFit="1"/>
    </xf>
    <xf numFmtId="0" fontId="3" fillId="4" borderId="25" xfId="2" applyFill="1" applyBorder="1" applyAlignment="1">
      <alignment vertical="center" shrinkToFit="1"/>
    </xf>
    <xf numFmtId="0" fontId="3" fillId="7" borderId="22" xfId="2" applyFill="1" applyBorder="1" applyAlignment="1">
      <alignment horizontal="center" vertical="center" shrinkToFit="1"/>
    </xf>
    <xf numFmtId="38" fontId="3" fillId="0" borderId="23" xfId="1" applyFont="1" applyBorder="1" applyAlignment="1" applyProtection="1">
      <alignment vertical="center" shrinkToFit="1"/>
    </xf>
    <xf numFmtId="38" fontId="3" fillId="0" borderId="4" xfId="1" applyFont="1" applyBorder="1" applyAlignment="1" applyProtection="1">
      <alignment vertical="center" shrinkToFit="1"/>
    </xf>
    <xf numFmtId="0" fontId="3" fillId="0" borderId="26" xfId="2" applyBorder="1" applyAlignment="1">
      <alignment horizontal="center" vertical="center"/>
    </xf>
    <xf numFmtId="0" fontId="3" fillId="7" borderId="26" xfId="2" applyFill="1" applyBorder="1" applyAlignment="1">
      <alignment horizontal="center" vertical="center" shrinkToFit="1"/>
    </xf>
    <xf numFmtId="38" fontId="3" fillId="0" borderId="27" xfId="1" applyFont="1" applyBorder="1" applyAlignment="1" applyProtection="1">
      <alignment vertical="center" shrinkToFit="1"/>
    </xf>
    <xf numFmtId="38" fontId="3" fillId="0" borderId="29" xfId="1" applyFont="1" applyBorder="1" applyAlignment="1" applyProtection="1">
      <alignment vertical="center" shrinkToFit="1"/>
    </xf>
    <xf numFmtId="0" fontId="3" fillId="4" borderId="30" xfId="2" applyFill="1" applyBorder="1" applyAlignment="1">
      <alignment vertical="center" shrinkToFit="1"/>
    </xf>
    <xf numFmtId="0" fontId="3" fillId="7" borderId="27" xfId="2" applyFill="1" applyBorder="1" applyAlignment="1">
      <alignment horizontal="center" vertical="center" shrinkToFit="1"/>
    </xf>
    <xf numFmtId="38" fontId="3" fillId="0" borderId="28" xfId="1" applyFont="1" applyBorder="1" applyAlignment="1" applyProtection="1">
      <alignment vertical="center" shrinkToFit="1"/>
    </xf>
    <xf numFmtId="38" fontId="3" fillId="0" borderId="31" xfId="1" applyFont="1" applyBorder="1" applyAlignment="1" applyProtection="1">
      <alignment vertical="center" shrinkToFit="1"/>
    </xf>
    <xf numFmtId="0" fontId="0" fillId="0" borderId="8" xfId="0" applyBorder="1">
      <alignment vertical="center"/>
    </xf>
    <xf numFmtId="0" fontId="0" fillId="0" borderId="0" xfId="0" applyAlignment="1">
      <alignment horizontal="center" vertical="center"/>
    </xf>
    <xf numFmtId="0" fontId="17" fillId="9" borderId="0" xfId="0" applyFont="1" applyFill="1">
      <alignment vertical="center"/>
    </xf>
    <xf numFmtId="0" fontId="18" fillId="9" borderId="0" xfId="2" applyFont="1" applyFill="1">
      <alignment vertical="center"/>
    </xf>
    <xf numFmtId="0" fontId="0" fillId="9" borderId="0" xfId="0" applyFill="1">
      <alignment vertical="center"/>
    </xf>
    <xf numFmtId="0" fontId="11" fillId="3" borderId="1" xfId="0" applyFont="1" applyFill="1" applyBorder="1" applyAlignment="1">
      <alignment horizontal="center" vertical="center"/>
    </xf>
    <xf numFmtId="38" fontId="0" fillId="0" borderId="1" xfId="0" applyNumberFormat="1" applyBorder="1">
      <alignment vertical="center"/>
    </xf>
    <xf numFmtId="0" fontId="16" fillId="2" borderId="0" xfId="2" applyFont="1" applyFill="1" applyAlignment="1">
      <alignment vertical="top"/>
    </xf>
    <xf numFmtId="0" fontId="3" fillId="2" borderId="0" xfId="2" applyFill="1" applyAlignment="1">
      <alignment horizontal="left" vertical="top" wrapText="1"/>
    </xf>
    <xf numFmtId="0" fontId="16" fillId="2" borderId="0" xfId="2" applyFont="1" applyFill="1" applyAlignment="1">
      <alignment horizontal="left" vertical="top" wrapText="1"/>
    </xf>
    <xf numFmtId="0" fontId="0" fillId="0" borderId="5" xfId="0" applyBorder="1">
      <alignment vertical="center"/>
    </xf>
    <xf numFmtId="0" fontId="0" fillId="0" borderId="2" xfId="0" applyBorder="1">
      <alignment vertical="center"/>
    </xf>
    <xf numFmtId="0" fontId="6" fillId="4" borderId="1" xfId="2" applyFont="1" applyFill="1" applyBorder="1" applyAlignment="1">
      <alignment horizontal="center" vertical="center"/>
      <extLst>
        <ext xmlns:xfpb="http://schemas.microsoft.com/office/spreadsheetml/2022/featurepropertybag" uri="{C7286773-470A-42A8-94C5-96B5CB345126}">
          <xfpb:xfComplement i="0"/>
        </ext>
      </extLst>
    </xf>
    <xf numFmtId="49" fontId="6" fillId="4" borderId="3" xfId="2" applyNumberFormat="1" applyFont="1" applyFill="1" applyBorder="1" applyAlignment="1">
      <alignment horizontal="left" vertical="center" shrinkToFit="1"/>
    </xf>
    <xf numFmtId="31" fontId="6" fillId="0" borderId="1" xfId="2" applyNumberFormat="1" applyFont="1" applyBorder="1" applyAlignment="1">
      <alignment vertical="center" shrinkToFit="1"/>
    </xf>
    <xf numFmtId="0" fontId="22" fillId="9" borderId="0" xfId="0" applyFont="1" applyFill="1" applyAlignment="1">
      <alignment vertical="center" wrapText="1"/>
    </xf>
    <xf numFmtId="0" fontId="22" fillId="0" borderId="0" xfId="0" applyFont="1" applyAlignment="1">
      <alignment vertical="center" wrapText="1"/>
    </xf>
    <xf numFmtId="0" fontId="18" fillId="10" borderId="0" xfId="2" applyFont="1" applyFill="1" applyAlignment="1">
      <alignment horizontal="left" vertical="center" wrapText="1"/>
    </xf>
    <xf numFmtId="0" fontId="18" fillId="10" borderId="0" xfId="2" applyFont="1" applyFill="1" applyAlignment="1">
      <alignment vertical="center" wrapText="1"/>
    </xf>
    <xf numFmtId="0" fontId="3" fillId="10" borderId="0" xfId="2" applyFill="1" applyAlignment="1">
      <alignment vertical="top" wrapText="1"/>
    </xf>
    <xf numFmtId="0" fontId="18" fillId="0" borderId="0" xfId="2" applyFont="1" applyAlignment="1">
      <alignment horizontal="left" vertical="center" wrapText="1"/>
    </xf>
    <xf numFmtId="0" fontId="3" fillId="0" borderId="0" xfId="2" applyAlignment="1">
      <alignment vertical="top" wrapText="1"/>
    </xf>
    <xf numFmtId="0" fontId="18" fillId="10" borderId="0" xfId="2" applyFont="1" applyFill="1">
      <alignment vertical="center"/>
    </xf>
    <xf numFmtId="0" fontId="0" fillId="0" borderId="0" xfId="0" applyAlignment="1">
      <alignment horizontal="right" vertical="center"/>
    </xf>
    <xf numFmtId="0" fontId="0" fillId="0" borderId="0" xfId="0" applyAlignment="1">
      <alignment horizontal="centerContinuous" vertical="center"/>
    </xf>
    <xf numFmtId="0" fontId="6" fillId="8" borderId="3" xfId="2" applyFont="1" applyFill="1" applyBorder="1" applyAlignment="1">
      <alignment horizontal="centerContinuous" vertical="center"/>
    </xf>
    <xf numFmtId="0" fontId="6" fillId="8" borderId="1" xfId="2" applyFont="1" applyFill="1" applyBorder="1" applyAlignment="1">
      <alignment horizontal="centerContinuous" vertical="center"/>
    </xf>
    <xf numFmtId="0" fontId="6" fillId="8" borderId="7" xfId="2" applyFont="1" applyFill="1" applyBorder="1" applyAlignment="1">
      <alignment horizontal="centerContinuous" vertical="center"/>
    </xf>
    <xf numFmtId="0" fontId="0" fillId="0" borderId="32" xfId="0" applyBorder="1" applyAlignment="1">
      <alignment horizontal="left" vertical="center"/>
    </xf>
    <xf numFmtId="0" fontId="0" fillId="0" borderId="32" xfId="0" applyBorder="1" applyAlignment="1">
      <alignment horizontal="center" vertical="center" wrapText="1"/>
    </xf>
    <xf numFmtId="0" fontId="0" fillId="0" borderId="32" xfId="0" applyBorder="1">
      <alignment vertical="center"/>
    </xf>
    <xf numFmtId="0" fontId="0" fillId="0" borderId="32" xfId="0" applyBorder="1" applyAlignment="1">
      <alignment vertical="center" wrapText="1"/>
    </xf>
    <xf numFmtId="0" fontId="6" fillId="8" borderId="2" xfId="2" applyFont="1" applyFill="1" applyBorder="1" applyAlignment="1">
      <alignment horizontal="centerContinuous" vertical="center"/>
    </xf>
    <xf numFmtId="0" fontId="6" fillId="8" borderId="11" xfId="2" applyFont="1" applyFill="1" applyBorder="1" applyAlignment="1">
      <alignment horizontal="centerContinuous" vertical="center"/>
    </xf>
    <xf numFmtId="0" fontId="26" fillId="0" borderId="0" xfId="2" applyFont="1" applyAlignment="1">
      <alignment horizontal="left" vertical="center"/>
    </xf>
    <xf numFmtId="0" fontId="1" fillId="0" borderId="0" xfId="0" applyFont="1" applyAlignment="1">
      <alignment horizontal="centerContinuous" vertical="center"/>
    </xf>
    <xf numFmtId="177" fontId="6" fillId="0" borderId="1" xfId="2" applyNumberFormat="1" applyFont="1" applyBorder="1" applyAlignment="1">
      <alignment vertical="center" shrinkToFit="1"/>
    </xf>
    <xf numFmtId="49" fontId="6" fillId="0" borderId="1" xfId="2" applyNumberFormat="1" applyFont="1" applyBorder="1" applyAlignment="1">
      <alignment vertical="center" shrinkToFit="1"/>
    </xf>
    <xf numFmtId="0" fontId="3" fillId="0" borderId="0" xfId="2" applyAlignment="1">
      <alignment horizontal="right" vertical="center"/>
    </xf>
    <xf numFmtId="0" fontId="9" fillId="2" borderId="0" xfId="2" applyFont="1" applyFill="1" applyAlignment="1">
      <alignment horizontal="left" vertical="center"/>
    </xf>
    <xf numFmtId="0" fontId="0" fillId="8" borderId="2" xfId="0" applyFill="1" applyBorder="1" applyAlignment="1">
      <alignment horizontal="center" vertical="center"/>
    </xf>
    <xf numFmtId="0" fontId="0" fillId="8" borderId="3" xfId="0" applyFill="1" applyBorder="1" applyAlignment="1">
      <alignment vertical="center" wrapText="1"/>
    </xf>
    <xf numFmtId="31" fontId="0" fillId="4" borderId="0" xfId="0" applyNumberFormat="1" applyFill="1" applyAlignment="1">
      <alignment horizontal="right" vertical="center"/>
    </xf>
    <xf numFmtId="3" fontId="0" fillId="0" borderId="0" xfId="0" applyNumberFormat="1" applyAlignment="1">
      <alignment horizontal="right" vertical="center"/>
    </xf>
    <xf numFmtId="3" fontId="0" fillId="4" borderId="6" xfId="0" applyNumberFormat="1" applyFill="1" applyBorder="1" applyAlignment="1">
      <alignment horizontal="left" vertical="center" shrinkToFit="1"/>
    </xf>
    <xf numFmtId="3" fontId="0" fillId="4" borderId="5" xfId="0" applyNumberFormat="1" applyFill="1" applyBorder="1" applyAlignment="1">
      <alignment horizontal="left" vertical="center" shrinkToFit="1"/>
    </xf>
    <xf numFmtId="0" fontId="0" fillId="4" borderId="6" xfId="0" applyFill="1" applyBorder="1" applyAlignment="1">
      <alignment horizontal="left" vertical="center" wrapText="1"/>
    </xf>
    <xf numFmtId="3" fontId="6" fillId="0" borderId="1" xfId="2" applyNumberFormat="1" applyFont="1" applyBorder="1" applyAlignment="1">
      <alignment vertical="center" shrinkToFit="1"/>
    </xf>
    <xf numFmtId="176" fontId="0" fillId="0" borderId="2" xfId="1" applyNumberFormat="1" applyFont="1" applyBorder="1" applyAlignment="1">
      <alignment horizontal="right" vertical="center"/>
    </xf>
    <xf numFmtId="176" fontId="0" fillId="0" borderId="3" xfId="1" applyNumberFormat="1" applyFont="1" applyBorder="1" applyAlignment="1">
      <alignment horizontal="righ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5" xfId="0" applyBorder="1" applyAlignment="1">
      <alignment horizontal="left" vertical="center" wrapText="1"/>
    </xf>
    <xf numFmtId="0" fontId="10" fillId="3" borderId="1" xfId="2" applyFont="1" applyFill="1" applyBorder="1" applyAlignment="1">
      <alignment horizontal="center" vertical="center"/>
    </xf>
    <xf numFmtId="0" fontId="22" fillId="9" borderId="0" xfId="0" applyFont="1" applyFill="1" applyAlignment="1">
      <alignment horizontal="left" vertical="center" wrapText="1"/>
    </xf>
    <xf numFmtId="0" fontId="23" fillId="10" borderId="0" xfId="2" applyFont="1" applyFill="1" applyAlignment="1">
      <alignment horizontal="left" vertical="top" wrapText="1"/>
    </xf>
    <xf numFmtId="0" fontId="24" fillId="10" borderId="0" xfId="2" applyFont="1" applyFill="1" applyAlignment="1">
      <alignment horizontal="left" vertical="top" wrapText="1"/>
    </xf>
  </cellXfs>
  <cellStyles count="5">
    <cellStyle name="ハイパーリンク" xfId="4" builtinId="8"/>
    <cellStyle name="桁区切り" xfId="1" builtinId="6"/>
    <cellStyle name="桁区切り 2" xfId="3" xr:uid="{5C832E12-09E9-4BE1-AAC1-45653AFB9F96}"/>
    <cellStyle name="標準" xfId="0" builtinId="0"/>
    <cellStyle name="標準 2" xfId="2" xr:uid="{E68D1E21-324C-426E-9C53-0623E02A42B3}"/>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9"/>
      <color rgb="FFFF85FF"/>
      <color rgb="FFFF66FF"/>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342899</xdr:colOff>
      <xdr:row>7</xdr:row>
      <xdr:rowOff>34925</xdr:rowOff>
    </xdr:from>
    <xdr:to>
      <xdr:col>4</xdr:col>
      <xdr:colOff>2676524</xdr:colOff>
      <xdr:row>8</xdr:row>
      <xdr:rowOff>196850</xdr:rowOff>
    </xdr:to>
    <xdr:sp macro="" textlink="">
      <xdr:nvSpPr>
        <xdr:cNvPr id="5123" name="AutoShape 3">
          <a:extLst>
            <a:ext uri="{FF2B5EF4-FFF2-40B4-BE49-F238E27FC236}">
              <a16:creationId xmlns:a16="http://schemas.microsoft.com/office/drawing/2014/main" id="{732FBC14-CB86-CA99-73F1-976739742AE8}"/>
            </a:ext>
          </a:extLst>
        </xdr:cNvPr>
        <xdr:cNvSpPr>
          <a:spLocks noChangeArrowheads="1"/>
        </xdr:cNvSpPr>
      </xdr:nvSpPr>
      <xdr:spPr bwMode="auto">
        <a:xfrm>
          <a:off x="3581399" y="1939925"/>
          <a:ext cx="2333625" cy="4000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342899</xdr:colOff>
      <xdr:row>7</xdr:row>
      <xdr:rowOff>34925</xdr:rowOff>
    </xdr:from>
    <xdr:to>
      <xdr:col>4</xdr:col>
      <xdr:colOff>2676524</xdr:colOff>
      <xdr:row>8</xdr:row>
      <xdr:rowOff>196850</xdr:rowOff>
    </xdr:to>
    <xdr:sp macro="" textlink="">
      <xdr:nvSpPr>
        <xdr:cNvPr id="2" name="AutoShape 3">
          <a:extLst>
            <a:ext uri="{FF2B5EF4-FFF2-40B4-BE49-F238E27FC236}">
              <a16:creationId xmlns:a16="http://schemas.microsoft.com/office/drawing/2014/main" id="{656CA911-E131-46D5-972E-1F60DFA0227E}"/>
            </a:ext>
          </a:extLst>
        </xdr:cNvPr>
        <xdr:cNvSpPr>
          <a:spLocks noChangeArrowheads="1"/>
        </xdr:cNvSpPr>
      </xdr:nvSpPr>
      <xdr:spPr bwMode="auto">
        <a:xfrm>
          <a:off x="3581399" y="1939925"/>
          <a:ext cx="2333625" cy="4000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5C23-624E-404F-BFC0-2E39EBADB7D6}">
  <sheetPr>
    <tabColor theme="9" tint="0.59999389629810485"/>
  </sheetPr>
  <dimension ref="A1:E22"/>
  <sheetViews>
    <sheetView showGridLines="0" tabSelected="1" view="pageBreakPreview" zoomScaleNormal="100" zoomScaleSheetLayoutView="100" workbookViewId="0"/>
  </sheetViews>
  <sheetFormatPr defaultRowHeight="18.75"/>
  <cols>
    <col min="1" max="1" width="2.75" customWidth="1"/>
    <col min="2" max="2" width="4.125" customWidth="1"/>
    <col min="3" max="3" width="25.125" customWidth="1"/>
    <col min="4" max="4" width="10.5" customWidth="1"/>
    <col min="5" max="5" width="38.125" customWidth="1"/>
    <col min="6" max="6" width="3.125" customWidth="1"/>
    <col min="13" max="13" width="10.625" bestFit="1" customWidth="1"/>
  </cols>
  <sheetData>
    <row r="1" spans="1:5">
      <c r="A1" t="s">
        <v>0</v>
      </c>
    </row>
    <row r="2" spans="1:5">
      <c r="E2" s="128" t="s">
        <v>130</v>
      </c>
    </row>
    <row r="3" spans="1:5">
      <c r="B3" t="s">
        <v>104</v>
      </c>
    </row>
    <row r="4" spans="1:5">
      <c r="D4" s="109" t="s">
        <v>105</v>
      </c>
      <c r="E4" s="109"/>
    </row>
    <row r="5" spans="1:5" ht="37.5" customHeight="1">
      <c r="D5" s="109" t="s">
        <v>106</v>
      </c>
      <c r="E5" s="132"/>
    </row>
    <row r="6" spans="1:5" ht="18.75" customHeight="1">
      <c r="D6" s="129" t="s">
        <v>2</v>
      </c>
      <c r="E6" s="130"/>
    </row>
    <row r="7" spans="1:5" ht="18.75" customHeight="1">
      <c r="D7" s="129" t="s">
        <v>39</v>
      </c>
      <c r="E7" s="131"/>
    </row>
    <row r="8" spans="1:5">
      <c r="E8" s="87" t="s">
        <v>107</v>
      </c>
    </row>
    <row r="9" spans="1:5">
      <c r="E9" s="87" t="s">
        <v>108</v>
      </c>
    </row>
    <row r="11" spans="1:5">
      <c r="A11" s="110" t="s">
        <v>110</v>
      </c>
      <c r="B11" s="110"/>
      <c r="C11" s="110"/>
      <c r="D11" s="110"/>
      <c r="E11" s="110"/>
    </row>
    <row r="13" spans="1:5" ht="53.25" customHeight="1">
      <c r="B13" s="140" t="s">
        <v>111</v>
      </c>
      <c r="C13" s="140"/>
      <c r="D13" s="140"/>
      <c r="E13" s="140"/>
    </row>
    <row r="15" spans="1:5">
      <c r="A15" s="110" t="s">
        <v>109</v>
      </c>
      <c r="B15" s="110"/>
      <c r="C15" s="110"/>
      <c r="D15" s="110"/>
      <c r="E15" s="110"/>
    </row>
    <row r="16" spans="1:5">
      <c r="A16" s="110"/>
      <c r="B16" s="110"/>
      <c r="C16" s="110"/>
      <c r="D16" s="110"/>
      <c r="E16" s="110"/>
    </row>
    <row r="17" spans="2:5" ht="59.25" customHeight="1">
      <c r="B17" s="126">
        <v>1</v>
      </c>
      <c r="C17" s="127" t="s">
        <v>112</v>
      </c>
      <c r="D17" s="136" t="s">
        <v>128</v>
      </c>
      <c r="E17" s="137"/>
    </row>
    <row r="18" spans="2:5" ht="59.25" customHeight="1">
      <c r="B18" s="126">
        <v>2</v>
      </c>
      <c r="C18" s="127" t="s">
        <v>113</v>
      </c>
      <c r="D18" s="141" t="s">
        <v>122</v>
      </c>
      <c r="E18" s="142"/>
    </row>
    <row r="19" spans="2:5" ht="56.25">
      <c r="B19" s="126">
        <v>3</v>
      </c>
      <c r="C19" s="127" t="s">
        <v>114</v>
      </c>
      <c r="D19" s="143"/>
      <c r="E19" s="144"/>
    </row>
    <row r="20" spans="2:5" ht="59.25" customHeight="1">
      <c r="B20" s="126">
        <v>4</v>
      </c>
      <c r="C20" s="127" t="s">
        <v>115</v>
      </c>
      <c r="D20" s="134">
        <f>別紙2!$S$28</f>
        <v>0</v>
      </c>
      <c r="E20" s="135"/>
    </row>
    <row r="21" spans="2:5" ht="132.75" customHeight="1">
      <c r="B21" s="126">
        <v>5</v>
      </c>
      <c r="C21" s="127" t="s">
        <v>116</v>
      </c>
      <c r="D21" s="136" t="s">
        <v>129</v>
      </c>
      <c r="E21" s="137"/>
    </row>
    <row r="22" spans="2:5">
      <c r="B22" s="126">
        <v>6</v>
      </c>
      <c r="C22" s="127" t="s">
        <v>117</v>
      </c>
      <c r="D22" s="138"/>
      <c r="E22" s="139"/>
    </row>
  </sheetData>
  <sheetProtection algorithmName="SHA-512" hashValue="JgWuwqPWrm0tu1YemTlkB13kFeN5PlXCJAQ+FeRzB7JK6gfeyiMAHD+iBXqpU/7QTmmyfqtaIOZoEKgClD7Pog==" saltValue="crwRu97DNNwxvg61nEFwrw==" spinCount="100000" sheet="1" objects="1" scenarios="1"/>
  <protectedRanges>
    <protectedRange sqref="E2 E5:E7" name="範囲1"/>
  </protectedRanges>
  <mergeCells count="7">
    <mergeCell ref="D20:E20"/>
    <mergeCell ref="D21:E21"/>
    <mergeCell ref="D22:E22"/>
    <mergeCell ref="B13:E13"/>
    <mergeCell ref="D17:E17"/>
    <mergeCell ref="D18:E18"/>
    <mergeCell ref="D19:E19"/>
  </mergeCells>
  <phoneticPr fontId="4"/>
  <pageMargins left="0.7" right="0.7" top="0.75" bottom="0.75" header="0.3" footer="0.3"/>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8793-2FD5-430E-BFD1-FA7AA8ADFA84}">
  <sheetPr>
    <tabColor theme="9" tint="0.59999389629810485"/>
  </sheetPr>
  <dimension ref="A1:E22"/>
  <sheetViews>
    <sheetView showGridLines="0" view="pageBreakPreview" zoomScaleNormal="100" zoomScaleSheetLayoutView="100" workbookViewId="0"/>
  </sheetViews>
  <sheetFormatPr defaultRowHeight="18.75"/>
  <cols>
    <col min="1" max="1" width="2.75" customWidth="1"/>
    <col min="2" max="2" width="4.125" customWidth="1"/>
    <col min="3" max="3" width="25.125" customWidth="1"/>
    <col min="4" max="4" width="10.5" customWidth="1"/>
    <col min="5" max="5" width="38.125" customWidth="1"/>
    <col min="6" max="6" width="3.125" customWidth="1"/>
    <col min="13" max="13" width="10.625" bestFit="1" customWidth="1"/>
  </cols>
  <sheetData>
    <row r="1" spans="1:5">
      <c r="A1" t="s">
        <v>0</v>
      </c>
    </row>
    <row r="2" spans="1:5">
      <c r="E2" s="128">
        <v>45839</v>
      </c>
    </row>
    <row r="3" spans="1:5">
      <c r="B3" t="s">
        <v>104</v>
      </c>
    </row>
    <row r="4" spans="1:5">
      <c r="D4" s="109" t="s">
        <v>105</v>
      </c>
      <c r="E4" s="109"/>
    </row>
    <row r="5" spans="1:5" ht="37.5" customHeight="1">
      <c r="D5" s="109" t="s">
        <v>106</v>
      </c>
      <c r="E5" s="132" t="s">
        <v>78</v>
      </c>
    </row>
    <row r="6" spans="1:5" ht="18.75" customHeight="1">
      <c r="D6" s="129" t="s">
        <v>2</v>
      </c>
      <c r="E6" s="130" t="s">
        <v>84</v>
      </c>
    </row>
    <row r="7" spans="1:5" ht="18.75" customHeight="1">
      <c r="D7" s="129" t="s">
        <v>39</v>
      </c>
      <c r="E7" s="131" t="s">
        <v>92</v>
      </c>
    </row>
    <row r="8" spans="1:5">
      <c r="E8" s="87" t="s">
        <v>107</v>
      </c>
    </row>
    <row r="9" spans="1:5">
      <c r="E9" s="87" t="s">
        <v>108</v>
      </c>
    </row>
    <row r="11" spans="1:5">
      <c r="A11" s="110" t="s">
        <v>110</v>
      </c>
      <c r="B11" s="110"/>
      <c r="C11" s="110"/>
      <c r="D11" s="110"/>
      <c r="E11" s="110"/>
    </row>
    <row r="13" spans="1:5" ht="53.25" customHeight="1">
      <c r="B13" s="140" t="s">
        <v>111</v>
      </c>
      <c r="C13" s="140"/>
      <c r="D13" s="140"/>
      <c r="E13" s="140"/>
    </row>
    <row r="15" spans="1:5">
      <c r="A15" s="110" t="s">
        <v>109</v>
      </c>
      <c r="B15" s="110"/>
      <c r="C15" s="110"/>
      <c r="D15" s="110"/>
      <c r="E15" s="110"/>
    </row>
    <row r="16" spans="1:5">
      <c r="A16" s="110"/>
      <c r="B16" s="110"/>
      <c r="C16" s="110"/>
      <c r="D16" s="110"/>
      <c r="E16" s="110"/>
    </row>
    <row r="17" spans="2:5" ht="59.25" customHeight="1">
      <c r="B17" s="126">
        <v>1</v>
      </c>
      <c r="C17" s="127" t="s">
        <v>112</v>
      </c>
      <c r="D17" s="136" t="s">
        <v>128</v>
      </c>
      <c r="E17" s="137"/>
    </row>
    <row r="18" spans="2:5" ht="59.25" customHeight="1">
      <c r="B18" s="126">
        <v>2</v>
      </c>
      <c r="C18" s="127" t="s">
        <v>113</v>
      </c>
      <c r="D18" s="141" t="s">
        <v>122</v>
      </c>
      <c r="E18" s="142"/>
    </row>
    <row r="19" spans="2:5" ht="56.25">
      <c r="B19" s="126">
        <v>3</v>
      </c>
      <c r="C19" s="127" t="s">
        <v>114</v>
      </c>
      <c r="D19" s="143"/>
      <c r="E19" s="144"/>
    </row>
    <row r="20" spans="2:5" ht="59.25" customHeight="1">
      <c r="B20" s="126">
        <v>4</v>
      </c>
      <c r="C20" s="127" t="s">
        <v>115</v>
      </c>
      <c r="D20" s="134">
        <f>'別紙2 (記入例)'!S28</f>
        <v>2763600</v>
      </c>
      <c r="E20" s="135"/>
    </row>
    <row r="21" spans="2:5" ht="132.75" customHeight="1">
      <c r="B21" s="126">
        <v>5</v>
      </c>
      <c r="C21" s="127" t="s">
        <v>116</v>
      </c>
      <c r="D21" s="136" t="s">
        <v>129</v>
      </c>
      <c r="E21" s="137"/>
    </row>
    <row r="22" spans="2:5">
      <c r="B22" s="126">
        <v>6</v>
      </c>
      <c r="C22" s="127" t="s">
        <v>117</v>
      </c>
      <c r="D22" s="138"/>
      <c r="E22" s="139"/>
    </row>
  </sheetData>
  <sheetProtection algorithmName="SHA-512" hashValue="WlR54qwk4hYxbij1ytceRy1/s+FgfdnRvyNMuBS8htm6y3DnTlAKQDq89hQyfJGW6STuNOV0ulj1WNfXUMqCdA==" saltValue="pfDDc5HObpUg0TmwOiF7hg==" spinCount="100000" sheet="1" objects="1" scenarios="1"/>
  <protectedRanges>
    <protectedRange sqref="E2 E5:E7" name="範囲1"/>
  </protectedRanges>
  <mergeCells count="7">
    <mergeCell ref="D22:E22"/>
    <mergeCell ref="B13:E13"/>
    <mergeCell ref="D17:E17"/>
    <mergeCell ref="D18:E18"/>
    <mergeCell ref="D19:E19"/>
    <mergeCell ref="D20:E20"/>
    <mergeCell ref="D21:E21"/>
  </mergeCells>
  <phoneticPr fontId="4"/>
  <pageMargins left="0.7" right="0.7" top="0.75" bottom="0.75" header="0.3" footer="0.3"/>
  <pageSetup paperSize="9" scale="9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EB40-C4EF-4087-8766-2316617E0827}">
  <sheetPr codeName="Sheet1">
    <tabColor theme="7" tint="0.59999389629810485"/>
  </sheetPr>
  <dimension ref="A1:Y83"/>
  <sheetViews>
    <sheetView showGridLines="0" view="pageBreakPreview" zoomScaleNormal="100" zoomScaleSheetLayoutView="100" workbookViewId="0"/>
  </sheetViews>
  <sheetFormatPr defaultRowHeight="19.5"/>
  <cols>
    <col min="1" max="1" width="2.75" style="21" customWidth="1"/>
    <col min="2" max="2" width="4.125" style="22" customWidth="1"/>
    <col min="3" max="3" width="25" style="21" customWidth="1"/>
    <col min="4" max="4" width="39.625" style="21" customWidth="1"/>
    <col min="5" max="5" width="3.125" style="21" customWidth="1"/>
    <col min="6" max="10" width="9" style="21"/>
    <col min="11" max="11" width="10.625" style="23" bestFit="1" customWidth="1"/>
    <col min="12" max="16384" width="9" style="21"/>
  </cols>
  <sheetData>
    <row r="1" spans="1:25">
      <c r="A1" t="s">
        <v>124</v>
      </c>
      <c r="B1"/>
      <c r="C1"/>
      <c r="D1"/>
      <c r="E1" s="109"/>
    </row>
    <row r="2" spans="1:25">
      <c r="A2" s="29" t="s">
        <v>126</v>
      </c>
      <c r="B2" s="121"/>
      <c r="C2" s="110"/>
      <c r="D2" s="110"/>
      <c r="E2" s="110"/>
    </row>
    <row r="3" spans="1:25">
      <c r="B3" s="29"/>
      <c r="C3" s="29"/>
      <c r="D3" s="29"/>
      <c r="G3"/>
      <c r="H3"/>
      <c r="I3"/>
      <c r="J3"/>
      <c r="K3"/>
      <c r="L3"/>
      <c r="M3"/>
      <c r="N3"/>
      <c r="O3"/>
      <c r="P3"/>
      <c r="Q3"/>
      <c r="R3"/>
      <c r="S3"/>
      <c r="T3"/>
      <c r="U3"/>
      <c r="V3"/>
      <c r="W3"/>
      <c r="X3"/>
      <c r="Y3"/>
    </row>
    <row r="4" spans="1:25" ht="16.5" customHeight="1">
      <c r="B4" s="26"/>
      <c r="D4" s="27"/>
      <c r="G4"/>
      <c r="H4"/>
      <c r="I4"/>
      <c r="J4"/>
      <c r="K4"/>
      <c r="L4"/>
      <c r="M4"/>
      <c r="N4"/>
      <c r="O4"/>
      <c r="P4"/>
      <c r="Q4"/>
      <c r="R4"/>
      <c r="S4"/>
      <c r="T4"/>
      <c r="U4"/>
      <c r="V4"/>
      <c r="W4"/>
      <c r="X4"/>
      <c r="Y4"/>
    </row>
    <row r="5" spans="1:25" ht="16.5" customHeight="1">
      <c r="A5" s="22">
        <v>1</v>
      </c>
      <c r="B5" s="36" t="s">
        <v>123</v>
      </c>
      <c r="C5"/>
      <c r="D5"/>
      <c r="G5"/>
      <c r="H5"/>
      <c r="I5"/>
      <c r="J5"/>
      <c r="K5"/>
      <c r="L5"/>
      <c r="M5"/>
      <c r="N5"/>
      <c r="O5"/>
      <c r="P5"/>
      <c r="Q5"/>
      <c r="R5"/>
      <c r="S5"/>
      <c r="T5"/>
      <c r="U5"/>
      <c r="V5"/>
      <c r="W5"/>
      <c r="X5"/>
      <c r="Y5"/>
    </row>
    <row r="6" spans="1:25" ht="16.5" customHeight="1">
      <c r="B6" s="120" t="s">
        <v>121</v>
      </c>
      <c r="C6"/>
      <c r="D6"/>
      <c r="E6"/>
      <c r="G6" s="21" t="s">
        <v>76</v>
      </c>
    </row>
    <row r="7" spans="1:25" ht="39" customHeight="1">
      <c r="B7" s="98" t="b">
        <v>0</v>
      </c>
      <c r="C7" s="136" t="s">
        <v>118</v>
      </c>
      <c r="D7" s="137"/>
      <c r="E7" s="114"/>
      <c r="G7" s="24" t="s">
        <v>100</v>
      </c>
      <c r="H7" s="24" t="s">
        <v>51</v>
      </c>
      <c r="I7" s="24" t="s">
        <v>64</v>
      </c>
      <c r="J7" s="24" t="s">
        <v>97</v>
      </c>
      <c r="K7" s="25" t="s">
        <v>52</v>
      </c>
      <c r="L7" s="24" t="s">
        <v>54</v>
      </c>
      <c r="M7" s="24" t="s">
        <v>55</v>
      </c>
      <c r="N7" s="24" t="s">
        <v>56</v>
      </c>
      <c r="O7" s="24" t="s">
        <v>57</v>
      </c>
      <c r="P7" s="24" t="s">
        <v>58</v>
      </c>
      <c r="Q7" s="24" t="s">
        <v>59</v>
      </c>
      <c r="R7" s="24" t="s">
        <v>53</v>
      </c>
      <c r="S7" s="24" t="s">
        <v>65</v>
      </c>
      <c r="T7" s="24" t="s">
        <v>60</v>
      </c>
      <c r="U7" s="24" t="s">
        <v>98</v>
      </c>
      <c r="V7" s="24" t="s">
        <v>99</v>
      </c>
      <c r="W7" s="24" t="s">
        <v>61</v>
      </c>
      <c r="X7" s="24" t="s">
        <v>62</v>
      </c>
      <c r="Y7" s="24" t="s">
        <v>63</v>
      </c>
    </row>
    <row r="8" spans="1:25" ht="39" customHeight="1">
      <c r="B8" s="98" t="b">
        <v>0</v>
      </c>
      <c r="C8" s="136" t="s">
        <v>71</v>
      </c>
      <c r="D8" s="145"/>
      <c r="E8" s="115"/>
      <c r="G8" s="100" t="str">
        <f>第1号様式!E2</f>
        <v>2025/</v>
      </c>
      <c r="H8" s="24">
        <f>第1号様式!E6</f>
        <v>0</v>
      </c>
      <c r="I8" s="24">
        <f>第1号様式!E7</f>
        <v>0</v>
      </c>
      <c r="J8" s="24">
        <f>第1号様式!E5</f>
        <v>0</v>
      </c>
      <c r="K8" s="25">
        <f>第1号様式!D20</f>
        <v>0</v>
      </c>
      <c r="L8" s="24">
        <f>D14</f>
        <v>0</v>
      </c>
      <c r="M8" s="122">
        <f>D15</f>
        <v>0</v>
      </c>
      <c r="N8" s="24">
        <f>D16</f>
        <v>0</v>
      </c>
      <c r="O8" s="122">
        <f>D17</f>
        <v>0</v>
      </c>
      <c r="P8" s="24">
        <f>D18</f>
        <v>0</v>
      </c>
      <c r="Q8" s="28">
        <f>D19</f>
        <v>0</v>
      </c>
      <c r="R8" s="28">
        <f>D20</f>
        <v>0</v>
      </c>
      <c r="S8" s="24">
        <f>D21</f>
        <v>0</v>
      </c>
      <c r="T8" s="24">
        <f>D25</f>
        <v>0</v>
      </c>
      <c r="U8" s="123">
        <f>D26</f>
        <v>0</v>
      </c>
      <c r="V8" s="24">
        <f>D27</f>
        <v>0</v>
      </c>
      <c r="W8" s="24">
        <f>D28</f>
        <v>0</v>
      </c>
      <c r="X8" s="24">
        <f>D29</f>
        <v>0</v>
      </c>
      <c r="Y8" s="24">
        <f>D30</f>
        <v>0</v>
      </c>
    </row>
    <row r="9" spans="1:25">
      <c r="B9" s="98" t="b">
        <v>0</v>
      </c>
      <c r="C9" s="97" t="s">
        <v>72</v>
      </c>
      <c r="D9" s="96"/>
      <c r="E9" s="116"/>
      <c r="G9"/>
      <c r="H9"/>
      <c r="J9"/>
      <c r="K9"/>
      <c r="L9"/>
      <c r="M9"/>
      <c r="N9"/>
      <c r="O9"/>
      <c r="P9"/>
      <c r="Q9"/>
      <c r="R9"/>
      <c r="S9"/>
      <c r="T9"/>
      <c r="U9"/>
      <c r="V9"/>
      <c r="W9"/>
      <c r="X9"/>
      <c r="Y9"/>
    </row>
    <row r="10" spans="1:25" ht="52.5" customHeight="1">
      <c r="B10" s="98" t="b">
        <v>0</v>
      </c>
      <c r="C10" s="136" t="s">
        <v>131</v>
      </c>
      <c r="D10" s="137"/>
      <c r="E10" s="117"/>
    </row>
    <row r="11" spans="1:25" customFormat="1" ht="18.75"/>
    <row r="12" spans="1:25">
      <c r="A12" s="21">
        <v>2</v>
      </c>
      <c r="B12" s="35" t="s">
        <v>19</v>
      </c>
      <c r="D12" s="27"/>
    </row>
    <row r="13" spans="1:25">
      <c r="B13" s="35" t="s">
        <v>119</v>
      </c>
      <c r="D13" s="27"/>
    </row>
    <row r="14" spans="1:25">
      <c r="B14" s="118" t="s">
        <v>4</v>
      </c>
      <c r="C14" s="111"/>
      <c r="D14" s="31"/>
    </row>
    <row r="15" spans="1:25">
      <c r="B15" s="118" t="s">
        <v>5</v>
      </c>
      <c r="C15" s="111"/>
      <c r="D15" s="30"/>
    </row>
    <row r="16" spans="1:25" customFormat="1">
      <c r="A16" s="21"/>
      <c r="B16" s="118" t="s">
        <v>6</v>
      </c>
      <c r="C16" s="111"/>
      <c r="D16" s="31"/>
      <c r="E16" s="21"/>
    </row>
    <row r="17" spans="1:20">
      <c r="B17" s="118" t="s">
        <v>7</v>
      </c>
      <c r="C17" s="111"/>
      <c r="D17" s="32"/>
    </row>
    <row r="18" spans="1:20">
      <c r="B18" s="118" t="s">
        <v>8</v>
      </c>
      <c r="C18" s="111"/>
      <c r="D18" s="31"/>
    </row>
    <row r="19" spans="1:20" ht="19.5" customHeight="1">
      <c r="B19" s="118" t="s">
        <v>9</v>
      </c>
      <c r="C19" s="111"/>
      <c r="D19" s="33"/>
    </row>
    <row r="20" spans="1:20">
      <c r="A20" s="29"/>
      <c r="B20" s="118" t="s">
        <v>20</v>
      </c>
      <c r="C20" s="111"/>
      <c r="D20" s="33"/>
    </row>
    <row r="21" spans="1:20">
      <c r="A21" s="21" t="s">
        <v>18</v>
      </c>
      <c r="B21" s="118" t="s">
        <v>65</v>
      </c>
      <c r="C21" s="111"/>
      <c r="D21" s="31"/>
    </row>
    <row r="22" spans="1:20">
      <c r="A22"/>
      <c r="B22"/>
      <c r="C22"/>
      <c r="D22" s="36"/>
      <c r="E22"/>
    </row>
    <row r="23" spans="1:20">
      <c r="A23" s="22">
        <v>3</v>
      </c>
      <c r="B23" s="36" t="s">
        <v>17</v>
      </c>
      <c r="C23"/>
      <c r="D23" s="36"/>
    </row>
    <row r="24" spans="1:20">
      <c r="B24" s="36" t="s">
        <v>120</v>
      </c>
      <c r="C24"/>
      <c r="D24" s="36"/>
    </row>
    <row r="25" spans="1:20" ht="19.5" customHeight="1">
      <c r="B25" s="112" t="s">
        <v>14</v>
      </c>
      <c r="C25" s="111"/>
      <c r="D25" s="31"/>
    </row>
    <row r="26" spans="1:20" ht="19.5" customHeight="1">
      <c r="B26" s="119" t="s">
        <v>70</v>
      </c>
      <c r="C26" s="113"/>
      <c r="D26" s="99"/>
    </row>
    <row r="27" spans="1:20" ht="19.5" customHeight="1">
      <c r="B27" s="119" t="s">
        <v>13</v>
      </c>
      <c r="C27" s="113"/>
      <c r="D27" s="31"/>
    </row>
    <row r="28" spans="1:20" ht="19.5" customHeight="1">
      <c r="B28" s="112" t="s">
        <v>15</v>
      </c>
      <c r="C28" s="111"/>
      <c r="D28" s="31"/>
      <c r="F28" s="35"/>
      <c r="G28" s="35"/>
      <c r="H28" s="35"/>
      <c r="I28" s="35"/>
      <c r="J28" s="35"/>
      <c r="K28" s="37"/>
      <c r="L28" s="35"/>
      <c r="M28" s="35"/>
      <c r="N28" s="35"/>
      <c r="O28" s="35"/>
      <c r="P28" s="35"/>
      <c r="Q28" s="35"/>
      <c r="R28" s="35"/>
      <c r="S28" s="35"/>
      <c r="T28" s="35"/>
    </row>
    <row r="29" spans="1:20" ht="19.5" customHeight="1">
      <c r="B29" s="112" t="s">
        <v>16</v>
      </c>
      <c r="C29" s="111"/>
      <c r="D29" s="31"/>
    </row>
    <row r="30" spans="1:20" ht="19.5" customHeight="1">
      <c r="B30" s="112" t="s">
        <v>3</v>
      </c>
      <c r="C30" s="111"/>
      <c r="D30" s="34"/>
    </row>
    <row r="31" spans="1:20">
      <c r="C31"/>
      <c r="D31"/>
      <c r="E31"/>
    </row>
    <row r="32" spans="1:20">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ht="39" customHeight="1">
      <c r="C63"/>
      <c r="D63"/>
      <c r="E63"/>
    </row>
    <row r="64" spans="3:5">
      <c r="C64"/>
      <c r="D64"/>
      <c r="E64"/>
    </row>
    <row r="65" spans="3:5" ht="67.5" customHeight="1">
      <c r="C65"/>
      <c r="D65"/>
      <c r="E65"/>
    </row>
    <row r="66" spans="3:5" ht="40.5" customHeight="1">
      <c r="C66"/>
      <c r="D66"/>
      <c r="E66"/>
    </row>
    <row r="67" spans="3:5" ht="70.5" customHeight="1">
      <c r="C67"/>
      <c r="D67"/>
      <c r="E67"/>
    </row>
    <row r="68" spans="3:5" ht="42.75" customHeight="1">
      <c r="C68"/>
      <c r="D68"/>
      <c r="E68"/>
    </row>
    <row r="69" spans="3:5" ht="70.5" customHeight="1">
      <c r="C69"/>
      <c r="D69"/>
      <c r="E69"/>
    </row>
    <row r="70" spans="3:5" ht="39.75" customHeight="1">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sheetData>
  <sheetProtection algorithmName="SHA-512" hashValue="P9w9Dxd1Laa2fOqf18H/pTmkfPkf8mLbb9j0ub1DQMKFT5+ng/WKJTVcnQvA7voD8afNo6vydyfJLHQxtSkYBA==" saltValue="i+9Lmw7P33ZAeZVCvw/5YA==" spinCount="100000" sheet="1" objects="1" scenarios="1"/>
  <protectedRanges>
    <protectedRange sqref="B7:B10 D14:D21 D25:D30" name="範囲2"/>
  </protectedRanges>
  <mergeCells count="3">
    <mergeCell ref="C7:D7"/>
    <mergeCell ref="C8:D8"/>
    <mergeCell ref="C10:D10"/>
  </mergeCells>
  <phoneticPr fontId="4"/>
  <pageMargins left="0.70866141732283472" right="0.70866141732283472" top="0.74803149606299213" bottom="0.55118110236220474" header="0.31496062992125984" footer="0.31496062992125984"/>
  <pageSetup paperSize="9" scale="98"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A2C119-8404-4662-86C5-E6AFC2221774}">
          <x14:formula1>
            <xm:f>参照!$B$3:$B$5</xm:f>
          </x14:formula1>
          <xm:sqref>D18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99C82-C2DD-4E87-9006-BD80C8585AE7}">
  <sheetPr>
    <tabColor theme="7" tint="0.59999389629810485"/>
  </sheetPr>
  <dimension ref="A1:Y83"/>
  <sheetViews>
    <sheetView showGridLines="0" view="pageBreakPreview" zoomScaleNormal="100" zoomScaleSheetLayoutView="100" workbookViewId="0"/>
  </sheetViews>
  <sheetFormatPr defaultRowHeight="19.5"/>
  <cols>
    <col min="1" max="1" width="2.75" style="21" customWidth="1"/>
    <col min="2" max="2" width="4.125" style="22" customWidth="1"/>
    <col min="3" max="3" width="25" style="21" customWidth="1"/>
    <col min="4" max="4" width="39.625" style="21" customWidth="1"/>
    <col min="5" max="5" width="3.125" style="21" customWidth="1"/>
    <col min="6" max="10" width="9" style="21"/>
    <col min="11" max="11" width="10.625" style="23" bestFit="1" customWidth="1"/>
    <col min="12" max="16384" width="9" style="21"/>
  </cols>
  <sheetData>
    <row r="1" spans="1:25">
      <c r="A1" t="s">
        <v>124</v>
      </c>
      <c r="B1"/>
      <c r="C1"/>
      <c r="D1"/>
      <c r="E1" s="109"/>
    </row>
    <row r="2" spans="1:25">
      <c r="A2" s="29" t="s">
        <v>126</v>
      </c>
      <c r="B2" s="121"/>
      <c r="C2" s="110"/>
      <c r="D2" s="110"/>
      <c r="E2" s="110"/>
    </row>
    <row r="3" spans="1:25">
      <c r="B3" s="29"/>
      <c r="C3" s="29"/>
      <c r="D3" s="29"/>
      <c r="G3"/>
      <c r="H3"/>
      <c r="I3"/>
      <c r="J3"/>
      <c r="K3"/>
      <c r="L3"/>
      <c r="M3"/>
      <c r="N3"/>
      <c r="O3"/>
      <c r="P3"/>
      <c r="Q3"/>
      <c r="R3"/>
      <c r="S3"/>
      <c r="T3"/>
      <c r="U3"/>
      <c r="V3"/>
      <c r="W3"/>
      <c r="X3"/>
      <c r="Y3"/>
    </row>
    <row r="4" spans="1:25" ht="16.5" customHeight="1">
      <c r="B4" s="26"/>
      <c r="D4" s="27"/>
      <c r="G4"/>
      <c r="H4"/>
      <c r="I4"/>
      <c r="J4"/>
      <c r="K4"/>
      <c r="L4"/>
      <c r="M4"/>
      <c r="N4"/>
      <c r="O4"/>
      <c r="P4"/>
      <c r="Q4"/>
      <c r="R4"/>
      <c r="S4"/>
      <c r="T4"/>
      <c r="U4"/>
      <c r="V4"/>
      <c r="W4"/>
      <c r="X4"/>
      <c r="Y4"/>
    </row>
    <row r="5" spans="1:25" ht="16.5" customHeight="1">
      <c r="A5" s="22">
        <v>1</v>
      </c>
      <c r="B5" s="36" t="s">
        <v>123</v>
      </c>
      <c r="C5"/>
      <c r="D5"/>
      <c r="G5"/>
      <c r="H5"/>
      <c r="I5"/>
      <c r="J5"/>
      <c r="K5"/>
      <c r="L5"/>
      <c r="M5"/>
      <c r="N5"/>
      <c r="O5"/>
      <c r="P5"/>
      <c r="Q5"/>
      <c r="R5"/>
      <c r="S5"/>
      <c r="T5"/>
      <c r="U5"/>
      <c r="V5"/>
      <c r="W5"/>
      <c r="X5"/>
      <c r="Y5"/>
    </row>
    <row r="6" spans="1:25" ht="16.5" customHeight="1">
      <c r="B6" s="120" t="s">
        <v>121</v>
      </c>
      <c r="C6"/>
      <c r="D6"/>
      <c r="E6"/>
      <c r="G6" s="21" t="s">
        <v>76</v>
      </c>
    </row>
    <row r="7" spans="1:25" ht="39" customHeight="1">
      <c r="B7" s="98" t="b">
        <v>1</v>
      </c>
      <c r="C7" s="136" t="s">
        <v>118</v>
      </c>
      <c r="D7" s="137"/>
      <c r="E7" s="114"/>
      <c r="G7" s="24" t="s">
        <v>100</v>
      </c>
      <c r="H7" s="24" t="s">
        <v>51</v>
      </c>
      <c r="I7" s="24" t="s">
        <v>64</v>
      </c>
      <c r="J7" s="24" t="s">
        <v>97</v>
      </c>
      <c r="K7" s="25" t="s">
        <v>52</v>
      </c>
      <c r="L7" s="24" t="s">
        <v>54</v>
      </c>
      <c r="M7" s="24" t="s">
        <v>55</v>
      </c>
      <c r="N7" s="24" t="s">
        <v>56</v>
      </c>
      <c r="O7" s="24" t="s">
        <v>57</v>
      </c>
      <c r="P7" s="24" t="s">
        <v>58</v>
      </c>
      <c r="Q7" s="24" t="s">
        <v>59</v>
      </c>
      <c r="R7" s="24" t="s">
        <v>53</v>
      </c>
      <c r="S7" s="24" t="s">
        <v>65</v>
      </c>
      <c r="T7" s="24" t="s">
        <v>60</v>
      </c>
      <c r="U7" s="24" t="s">
        <v>98</v>
      </c>
      <c r="V7" s="24" t="s">
        <v>99</v>
      </c>
      <c r="W7" s="24" t="s">
        <v>61</v>
      </c>
      <c r="X7" s="24" t="s">
        <v>62</v>
      </c>
      <c r="Y7" s="24" t="s">
        <v>63</v>
      </c>
    </row>
    <row r="8" spans="1:25" ht="39" customHeight="1">
      <c r="B8" s="98" t="b">
        <v>1</v>
      </c>
      <c r="C8" s="136" t="s">
        <v>71</v>
      </c>
      <c r="D8" s="145"/>
      <c r="E8" s="115"/>
      <c r="G8" s="100">
        <f>'第1号様式 (記入例)'!E2</f>
        <v>45839</v>
      </c>
      <c r="H8" s="133" t="str">
        <f>'第1号様式 (記入例)'!E6</f>
        <v>町田●●会</v>
      </c>
      <c r="I8" s="133" t="str">
        <f>'第1号様式 (記入例)'!E7</f>
        <v>介護　太郎</v>
      </c>
      <c r="J8" s="24" t="str">
        <f>'第1号様式 (記入例)'!E5</f>
        <v>東京都町田市森野2-2-22</v>
      </c>
      <c r="K8" s="25">
        <f>'第1号様式 (記入例)'!D20</f>
        <v>2763600</v>
      </c>
      <c r="L8" s="24" t="str">
        <f>D14</f>
        <v>●●銀行</v>
      </c>
      <c r="M8" s="122">
        <f>D15</f>
        <v>0</v>
      </c>
      <c r="N8" s="24" t="str">
        <f>D16</f>
        <v>●●支店</v>
      </c>
      <c r="O8" s="122">
        <f>D17</f>
        <v>0</v>
      </c>
      <c r="P8" s="24" t="str">
        <f>D18</f>
        <v>普通</v>
      </c>
      <c r="Q8" s="28">
        <f>D19</f>
        <v>123456</v>
      </c>
      <c r="R8" s="28" t="str">
        <f>D20</f>
        <v>㈱町田●●会</v>
      </c>
      <c r="S8" s="24" t="str">
        <f>D21</f>
        <v>ｶﾌﾞｼｷｶｲｼｬ ﾏﾁﾀﾞ●●会</v>
      </c>
      <c r="T8" s="24" t="str">
        <f>D25</f>
        <v>町田●●会　▲▲課</v>
      </c>
      <c r="U8" s="123" t="str">
        <f>D26</f>
        <v>195-8520</v>
      </c>
      <c r="V8" s="24" t="str">
        <f>D27</f>
        <v>町田市森野2-2-22</v>
      </c>
      <c r="W8" s="24" t="str">
        <f>D28</f>
        <v>介護　一郎</v>
      </c>
      <c r="X8" s="24" t="str">
        <f>D29</f>
        <v>999-999-9999</v>
      </c>
      <c r="Y8" s="24" t="str">
        <f>D30</f>
        <v>●●●@.co.jp</v>
      </c>
    </row>
    <row r="9" spans="1:25">
      <c r="B9" s="98" t="b">
        <v>1</v>
      </c>
      <c r="C9" s="97" t="s">
        <v>72</v>
      </c>
      <c r="D9" s="96"/>
      <c r="E9" s="116"/>
      <c r="G9"/>
      <c r="H9"/>
      <c r="J9"/>
      <c r="K9"/>
      <c r="L9"/>
      <c r="M9"/>
      <c r="N9"/>
      <c r="O9"/>
      <c r="P9"/>
      <c r="Q9"/>
      <c r="R9"/>
      <c r="S9"/>
      <c r="T9"/>
      <c r="U9"/>
      <c r="V9"/>
      <c r="W9"/>
      <c r="X9"/>
      <c r="Y9"/>
    </row>
    <row r="10" spans="1:25" ht="52.5" customHeight="1">
      <c r="B10" s="98" t="b">
        <v>1</v>
      </c>
      <c r="C10" s="136" t="s">
        <v>131</v>
      </c>
      <c r="D10" s="137"/>
      <c r="E10" s="117"/>
    </row>
    <row r="11" spans="1:25" customFormat="1" ht="18.75"/>
    <row r="12" spans="1:25">
      <c r="A12" s="21">
        <v>2</v>
      </c>
      <c r="B12" s="35" t="s">
        <v>19</v>
      </c>
      <c r="D12" s="27"/>
    </row>
    <row r="13" spans="1:25">
      <c r="B13" s="35" t="s">
        <v>119</v>
      </c>
      <c r="D13" s="27"/>
    </row>
    <row r="14" spans="1:25">
      <c r="B14" s="118" t="s">
        <v>4</v>
      </c>
      <c r="C14" s="111"/>
      <c r="D14" s="31" t="s">
        <v>79</v>
      </c>
    </row>
    <row r="15" spans="1:25">
      <c r="B15" s="118" t="s">
        <v>5</v>
      </c>
      <c r="C15" s="111"/>
      <c r="D15" s="30">
        <v>0</v>
      </c>
    </row>
    <row r="16" spans="1:25" customFormat="1">
      <c r="A16" s="21"/>
      <c r="B16" s="118" t="s">
        <v>6</v>
      </c>
      <c r="C16" s="111"/>
      <c r="D16" s="31" t="s">
        <v>95</v>
      </c>
      <c r="E16" s="21"/>
    </row>
    <row r="17" spans="1:20">
      <c r="B17" s="118" t="s">
        <v>7</v>
      </c>
      <c r="C17" s="111"/>
      <c r="D17" s="32">
        <v>0</v>
      </c>
    </row>
    <row r="18" spans="1:20">
      <c r="B18" s="118" t="s">
        <v>8</v>
      </c>
      <c r="C18" s="111"/>
      <c r="D18" s="31" t="s">
        <v>67</v>
      </c>
    </row>
    <row r="19" spans="1:20" ht="19.5" customHeight="1">
      <c r="B19" s="118" t="s">
        <v>9</v>
      </c>
      <c r="C19" s="111"/>
      <c r="D19" s="33">
        <v>123456</v>
      </c>
    </row>
    <row r="20" spans="1:20">
      <c r="A20" s="29"/>
      <c r="B20" s="118" t="s">
        <v>20</v>
      </c>
      <c r="C20" s="111"/>
      <c r="D20" s="33" t="s">
        <v>93</v>
      </c>
    </row>
    <row r="21" spans="1:20">
      <c r="A21" s="21" t="s">
        <v>18</v>
      </c>
      <c r="B21" s="118" t="s">
        <v>65</v>
      </c>
      <c r="C21" s="111"/>
      <c r="D21" s="31" t="s">
        <v>96</v>
      </c>
    </row>
    <row r="22" spans="1:20">
      <c r="A22"/>
      <c r="B22"/>
      <c r="C22"/>
      <c r="D22" s="36"/>
      <c r="E22"/>
    </row>
    <row r="23" spans="1:20">
      <c r="A23" s="22">
        <v>3</v>
      </c>
      <c r="B23" s="36" t="s">
        <v>17</v>
      </c>
      <c r="C23"/>
      <c r="D23" s="36"/>
    </row>
    <row r="24" spans="1:20">
      <c r="B24" s="36" t="s">
        <v>120</v>
      </c>
      <c r="C24"/>
      <c r="D24" s="36"/>
    </row>
    <row r="25" spans="1:20" ht="19.5" customHeight="1">
      <c r="B25" s="112" t="s">
        <v>14</v>
      </c>
      <c r="C25" s="111"/>
      <c r="D25" s="31" t="s">
        <v>85</v>
      </c>
    </row>
    <row r="26" spans="1:20" ht="19.5" customHeight="1">
      <c r="B26" s="119" t="s">
        <v>70</v>
      </c>
      <c r="C26" s="113"/>
      <c r="D26" s="99" t="s">
        <v>80</v>
      </c>
    </row>
    <row r="27" spans="1:20" ht="19.5" customHeight="1">
      <c r="B27" s="119" t="s">
        <v>13</v>
      </c>
      <c r="C27" s="113"/>
      <c r="D27" s="31" t="s">
        <v>81</v>
      </c>
    </row>
    <row r="28" spans="1:20" ht="19.5" customHeight="1">
      <c r="B28" s="112" t="s">
        <v>15</v>
      </c>
      <c r="C28" s="111"/>
      <c r="D28" s="31" t="s">
        <v>94</v>
      </c>
      <c r="F28" s="35"/>
      <c r="G28" s="35"/>
      <c r="H28" s="35"/>
      <c r="I28" s="35"/>
      <c r="J28" s="35"/>
      <c r="K28" s="37"/>
      <c r="L28" s="35"/>
      <c r="M28" s="35"/>
      <c r="N28" s="35"/>
      <c r="O28" s="35"/>
      <c r="P28" s="35"/>
      <c r="Q28" s="35"/>
      <c r="R28" s="35"/>
      <c r="S28" s="35"/>
      <c r="T28" s="35"/>
    </row>
    <row r="29" spans="1:20" ht="19.5" customHeight="1">
      <c r="B29" s="112" t="s">
        <v>16</v>
      </c>
      <c r="C29" s="111"/>
      <c r="D29" s="31" t="s">
        <v>82</v>
      </c>
    </row>
    <row r="30" spans="1:20" ht="19.5" customHeight="1">
      <c r="B30" s="112" t="s">
        <v>3</v>
      </c>
      <c r="C30" s="111"/>
      <c r="D30" s="34" t="s">
        <v>83</v>
      </c>
    </row>
    <row r="31" spans="1:20">
      <c r="C31"/>
      <c r="D31"/>
      <c r="E31"/>
    </row>
    <row r="32" spans="1:20">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ht="39" customHeight="1">
      <c r="C63"/>
      <c r="D63"/>
      <c r="E63"/>
    </row>
    <row r="64" spans="3:5">
      <c r="C64"/>
      <c r="D64"/>
      <c r="E64"/>
    </row>
    <row r="65" spans="3:5" ht="67.5" customHeight="1">
      <c r="C65"/>
      <c r="D65"/>
      <c r="E65"/>
    </row>
    <row r="66" spans="3:5" ht="40.5" customHeight="1">
      <c r="C66"/>
      <c r="D66"/>
      <c r="E66"/>
    </row>
    <row r="67" spans="3:5" ht="70.5" customHeight="1">
      <c r="C67"/>
      <c r="D67"/>
      <c r="E67"/>
    </row>
    <row r="68" spans="3:5" ht="42.75" customHeight="1">
      <c r="C68"/>
      <c r="D68"/>
      <c r="E68"/>
    </row>
    <row r="69" spans="3:5" ht="70.5" customHeight="1">
      <c r="C69"/>
      <c r="D69"/>
      <c r="E69"/>
    </row>
    <row r="70" spans="3:5" ht="39.75" customHeight="1">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sheetData>
  <sheetProtection algorithmName="SHA-512" hashValue="Rv9Nant1CQzPQHkwjcVf7ZZOkdohQdidSOKSLnkfMOiv0DD/iA4w8gJyiJEj0pfqtRNDrsfmlYN+kZS9RPvO0g==" saltValue="pRQcr2vZJE9b9V/bNzFiAQ==" spinCount="100000" sheet="1" objects="1" scenarios="1"/>
  <protectedRanges>
    <protectedRange sqref="B7:B10 D14:D21 D25:D30" name="範囲2"/>
  </protectedRanges>
  <mergeCells count="3">
    <mergeCell ref="C7:D7"/>
    <mergeCell ref="C8:D8"/>
    <mergeCell ref="C10:D10"/>
  </mergeCells>
  <phoneticPr fontId="4"/>
  <pageMargins left="0.70866141732283472" right="0.70866141732283472" top="0.74803149606299213" bottom="0.55118110236220474" header="0.31496062992125984" footer="0.31496062992125984"/>
  <pageSetup paperSize="9" scale="98"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F2C8F72-FF15-4EAA-B939-F2C78FEE5938}">
          <x14:formula1>
            <xm:f>参照!$B$3:$B$5</xm:f>
          </x14:formula1>
          <xm:sqref>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AD427-C938-4428-AE62-5A453E0E4D89}">
  <sheetPr codeName="Sheet7">
    <tabColor theme="5" tint="0.59999389629810485"/>
    <pageSetUpPr fitToPage="1"/>
  </sheetPr>
  <dimension ref="A1:AK58"/>
  <sheetViews>
    <sheetView showGridLines="0" view="pageBreakPreview" zoomScale="70" zoomScaleNormal="85" zoomScaleSheetLayoutView="70" workbookViewId="0"/>
  </sheetViews>
  <sheetFormatPr defaultRowHeight="18.75"/>
  <cols>
    <col min="1" max="1" width="2.125" style="38" customWidth="1"/>
    <col min="2" max="2" width="3.75" style="38" customWidth="1"/>
    <col min="3" max="3" width="19.625" style="38" customWidth="1"/>
    <col min="4" max="4" width="13.625" style="38" customWidth="1"/>
    <col min="5" max="5" width="16.5" style="38" customWidth="1"/>
    <col min="6" max="6" width="39.5" style="38" customWidth="1"/>
    <col min="7" max="7" width="15.625" style="38" customWidth="1"/>
    <col min="8" max="10" width="13.5" style="38" customWidth="1"/>
    <col min="11" max="11" width="15.625" style="38" hidden="1" customWidth="1"/>
    <col min="12" max="14" width="13.375" style="38" hidden="1" customWidth="1"/>
    <col min="15" max="15" width="15.625" style="38" customWidth="1"/>
    <col min="16" max="19" width="13.5" style="38" customWidth="1"/>
    <col min="20" max="20" width="3.125" style="38" customWidth="1"/>
    <col min="21" max="21" width="9" style="39"/>
    <col min="26" max="26" width="13" customWidth="1"/>
    <col min="38" max="16384" width="9" style="38"/>
  </cols>
  <sheetData>
    <row r="1" spans="1:20">
      <c r="A1" s="125" t="s">
        <v>125</v>
      </c>
      <c r="T1" s="124"/>
    </row>
    <row r="2" spans="1:20" ht="24">
      <c r="B2" s="40" t="s">
        <v>127</v>
      </c>
      <c r="C2" s="40"/>
      <c r="D2" s="40"/>
      <c r="E2" s="40"/>
      <c r="F2" s="40"/>
      <c r="G2" s="40"/>
      <c r="H2" s="40"/>
      <c r="I2" s="40"/>
      <c r="J2" s="40"/>
      <c r="K2" s="40"/>
      <c r="L2" s="40"/>
      <c r="M2" s="40"/>
      <c r="N2" s="40"/>
      <c r="O2" s="40"/>
      <c r="P2" s="40"/>
      <c r="Q2" s="40"/>
      <c r="R2" s="40"/>
      <c r="T2" s="40"/>
    </row>
    <row r="3" spans="1:20">
      <c r="B3" s="41" t="s">
        <v>74</v>
      </c>
    </row>
    <row r="4" spans="1:20">
      <c r="B4" s="42"/>
      <c r="C4" s="42"/>
      <c r="K4" s="42"/>
    </row>
    <row r="5" spans="1:20" ht="54">
      <c r="B5" s="43" t="s">
        <v>41</v>
      </c>
      <c r="C5" s="43"/>
      <c r="D5" s="44"/>
      <c r="E5" s="44"/>
      <c r="F5" s="45"/>
      <c r="G5" s="46" t="s">
        <v>73</v>
      </c>
      <c r="H5" s="47"/>
      <c r="I5" s="47"/>
      <c r="J5" s="47"/>
      <c r="K5" s="48" t="s">
        <v>42</v>
      </c>
      <c r="L5" s="44"/>
      <c r="M5" s="44"/>
      <c r="N5" s="44"/>
      <c r="O5" s="49" t="s">
        <v>75</v>
      </c>
      <c r="P5" s="50"/>
      <c r="Q5" s="50"/>
      <c r="R5" s="50"/>
      <c r="S5" s="146" t="s">
        <v>44</v>
      </c>
    </row>
    <row r="6" spans="1:20" ht="54">
      <c r="B6" s="51" t="s">
        <v>22</v>
      </c>
      <c r="C6" s="52" t="s">
        <v>12</v>
      </c>
      <c r="D6" s="52" t="s">
        <v>11</v>
      </c>
      <c r="E6" s="53" t="s">
        <v>10</v>
      </c>
      <c r="F6" s="54" t="s">
        <v>40</v>
      </c>
      <c r="G6" s="55" t="s">
        <v>48</v>
      </c>
      <c r="H6" s="56" t="s">
        <v>46</v>
      </c>
      <c r="I6" s="57" t="s">
        <v>21</v>
      </c>
      <c r="J6" s="58" t="s">
        <v>38</v>
      </c>
      <c r="K6" s="59" t="s">
        <v>12</v>
      </c>
      <c r="L6" s="52" t="s">
        <v>11</v>
      </c>
      <c r="M6" s="53" t="s">
        <v>10</v>
      </c>
      <c r="N6" s="53" t="s">
        <v>40</v>
      </c>
      <c r="O6" s="60" t="s">
        <v>48</v>
      </c>
      <c r="P6" s="61" t="s">
        <v>47</v>
      </c>
      <c r="Q6" s="60" t="s">
        <v>21</v>
      </c>
      <c r="R6" s="62" t="s">
        <v>38</v>
      </c>
      <c r="S6" s="146"/>
    </row>
    <row r="7" spans="1:20" ht="26.25" customHeight="1">
      <c r="B7" s="63">
        <f>ROW()-6</f>
        <v>1</v>
      </c>
      <c r="C7" s="8"/>
      <c r="D7" s="9"/>
      <c r="E7" s="8"/>
      <c r="F7" s="10"/>
      <c r="G7" s="20" t="str">
        <f>IFERROR(VLOOKUP(F7,参照!$B$16:$D$25,2,0),"")</f>
        <v/>
      </c>
      <c r="H7" s="17"/>
      <c r="I7" s="64" t="str">
        <f>IFERROR(VLOOKUP(G7,参照!$B$8:$C$13,2,0),"")</f>
        <v/>
      </c>
      <c r="J7" s="65" t="str">
        <f t="shared" ref="J7:J26" si="0">IFERROR(I7*H7,"")</f>
        <v/>
      </c>
      <c r="K7" s="66">
        <f>C7</f>
        <v>0</v>
      </c>
      <c r="L7" s="8">
        <f>D7</f>
        <v>0</v>
      </c>
      <c r="M7" s="8">
        <f>E7</f>
        <v>0</v>
      </c>
      <c r="N7" s="8">
        <f>F7</f>
        <v>0</v>
      </c>
      <c r="O7" s="67" t="str">
        <f>IFERROR(VLOOKUP(F7,参照!$B$16:$D$25,3,0),"")</f>
        <v/>
      </c>
      <c r="P7" s="17"/>
      <c r="Q7" s="64" t="str">
        <f>IFERROR(VLOOKUP(O7,参照!$B$8:$C$13,2,0),"")</f>
        <v/>
      </c>
      <c r="R7" s="68" t="str">
        <f>IFERROR(IF(O7=参照!$B$12,参照!$C$12,Q7*P7),"")</f>
        <v/>
      </c>
      <c r="S7" s="69" t="str">
        <f>IFERROR(J7+R7,"")</f>
        <v/>
      </c>
    </row>
    <row r="8" spans="1:20" ht="26.25" customHeight="1">
      <c r="B8" s="70">
        <f t="shared" ref="B8:B26" si="1">ROW()-6</f>
        <v>2</v>
      </c>
      <c r="C8" s="11"/>
      <c r="D8" s="12"/>
      <c r="E8" s="11"/>
      <c r="F8" s="13"/>
      <c r="G8" s="71" t="str">
        <f>IFERROR(VLOOKUP(F8,参照!$B$16:$D$25,2,0),"")</f>
        <v/>
      </c>
      <c r="H8" s="18"/>
      <c r="I8" s="72" t="str">
        <f>IFERROR(VLOOKUP(G8,参照!$B$8:$C$13,2,0),"")</f>
        <v/>
      </c>
      <c r="J8" s="73" t="str">
        <f t="shared" si="0"/>
        <v/>
      </c>
      <c r="K8" s="74">
        <f t="shared" ref="K8:K26" si="2">C8</f>
        <v>0</v>
      </c>
      <c r="L8" s="11">
        <f t="shared" ref="L8:L26" si="3">D8</f>
        <v>0</v>
      </c>
      <c r="M8" s="11">
        <f t="shared" ref="M8:M26" si="4">E8</f>
        <v>0</v>
      </c>
      <c r="N8" s="11">
        <f t="shared" ref="N8:N26" si="5">F8</f>
        <v>0</v>
      </c>
      <c r="O8" s="75" t="str">
        <f>IFERROR(VLOOKUP(F8,参照!$B$16:$D$25,3,0),"")</f>
        <v/>
      </c>
      <c r="P8" s="18"/>
      <c r="Q8" s="72" t="str">
        <f>IFERROR(VLOOKUP(O8,参照!$B$8:$C$13,2,0),"")</f>
        <v/>
      </c>
      <c r="R8" s="76" t="str">
        <f>IFERROR(IF(O8=参照!$B$12,参照!$C$12,Q8*P8),"")</f>
        <v/>
      </c>
      <c r="S8" s="77" t="str">
        <f t="shared" ref="S8:S26" si="6">IFERROR(J8+R8,"")</f>
        <v/>
      </c>
    </row>
    <row r="9" spans="1:20" ht="26.25" customHeight="1">
      <c r="B9" s="70">
        <f t="shared" si="1"/>
        <v>3</v>
      </c>
      <c r="C9" s="11"/>
      <c r="D9" s="12"/>
      <c r="E9" s="11"/>
      <c r="F9" s="13"/>
      <c r="G9" s="71" t="str">
        <f>IFERROR(VLOOKUP(F9,参照!$B$16:$D$25,2,0),"")</f>
        <v/>
      </c>
      <c r="H9" s="18"/>
      <c r="I9" s="72" t="str">
        <f>IFERROR(VLOOKUP(G9,参照!$B$8:$C$13,2,0),"")</f>
        <v/>
      </c>
      <c r="J9" s="73" t="str">
        <f t="shared" si="0"/>
        <v/>
      </c>
      <c r="K9" s="74">
        <f t="shared" si="2"/>
        <v>0</v>
      </c>
      <c r="L9" s="11">
        <f t="shared" si="3"/>
        <v>0</v>
      </c>
      <c r="M9" s="11">
        <f t="shared" si="4"/>
        <v>0</v>
      </c>
      <c r="N9" s="11">
        <f t="shared" si="5"/>
        <v>0</v>
      </c>
      <c r="O9" s="75" t="str">
        <f>IFERROR(VLOOKUP(F9,参照!$B$16:$D$25,3,0),"")</f>
        <v/>
      </c>
      <c r="P9" s="18"/>
      <c r="Q9" s="72" t="str">
        <f>IFERROR(VLOOKUP(O9,参照!$B$8:$C$13,2,0),"")</f>
        <v/>
      </c>
      <c r="R9" s="76" t="str">
        <f>IFERROR(IF(O9=参照!$B$12,参照!$C$12,Q9*P9),"")</f>
        <v/>
      </c>
      <c r="S9" s="77" t="str">
        <f t="shared" si="6"/>
        <v/>
      </c>
    </row>
    <row r="10" spans="1:20" ht="26.25" customHeight="1">
      <c r="B10" s="70">
        <f t="shared" si="1"/>
        <v>4</v>
      </c>
      <c r="C10" s="11"/>
      <c r="D10" s="12"/>
      <c r="E10" s="11"/>
      <c r="F10" s="13"/>
      <c r="G10" s="71" t="str">
        <f>IFERROR(VLOOKUP(F10,参照!$B$16:$D$25,2,0),"")</f>
        <v/>
      </c>
      <c r="H10" s="18"/>
      <c r="I10" s="72" t="str">
        <f>IFERROR(VLOOKUP(G10,参照!$B$8:$C$13,2,0),"")</f>
        <v/>
      </c>
      <c r="J10" s="73" t="str">
        <f t="shared" si="0"/>
        <v/>
      </c>
      <c r="K10" s="74">
        <f t="shared" si="2"/>
        <v>0</v>
      </c>
      <c r="L10" s="11">
        <f t="shared" si="3"/>
        <v>0</v>
      </c>
      <c r="M10" s="11">
        <f t="shared" si="4"/>
        <v>0</v>
      </c>
      <c r="N10" s="11">
        <f t="shared" si="5"/>
        <v>0</v>
      </c>
      <c r="O10" s="75" t="str">
        <f>IFERROR(VLOOKUP(F10,参照!$B$16:$D$25,3,0),"")</f>
        <v/>
      </c>
      <c r="P10" s="18"/>
      <c r="Q10" s="72" t="str">
        <f>IFERROR(VLOOKUP(O10,参照!$B$8:$C$13,2,0),"")</f>
        <v/>
      </c>
      <c r="R10" s="76" t="str">
        <f>IFERROR(IF(O10=参照!$B$12,参照!$C$12,Q10*P10),"")</f>
        <v/>
      </c>
      <c r="S10" s="77" t="str">
        <f t="shared" si="6"/>
        <v/>
      </c>
    </row>
    <row r="11" spans="1:20" ht="26.25" customHeight="1">
      <c r="B11" s="70">
        <f t="shared" si="1"/>
        <v>5</v>
      </c>
      <c r="C11" s="11"/>
      <c r="D11" s="12"/>
      <c r="E11" s="11"/>
      <c r="F11" s="13"/>
      <c r="G11" s="71" t="str">
        <f>IFERROR(VLOOKUP(F11,参照!$B$16:$D$25,2,0),"")</f>
        <v/>
      </c>
      <c r="H11" s="18"/>
      <c r="I11" s="72" t="str">
        <f>IFERROR(VLOOKUP(G11,参照!$B$8:$C$13,2,0),"")</f>
        <v/>
      </c>
      <c r="J11" s="73" t="str">
        <f t="shared" si="0"/>
        <v/>
      </c>
      <c r="K11" s="74">
        <f t="shared" si="2"/>
        <v>0</v>
      </c>
      <c r="L11" s="11">
        <f t="shared" si="3"/>
        <v>0</v>
      </c>
      <c r="M11" s="11">
        <f t="shared" si="4"/>
        <v>0</v>
      </c>
      <c r="N11" s="11">
        <f t="shared" si="5"/>
        <v>0</v>
      </c>
      <c r="O11" s="75" t="str">
        <f>IFERROR(VLOOKUP(F11,参照!$B$16:$D$25,3,0),"")</f>
        <v/>
      </c>
      <c r="P11" s="18"/>
      <c r="Q11" s="72" t="str">
        <f>IFERROR(VLOOKUP(O11,参照!$B$8:$C$13,2,0),"")</f>
        <v/>
      </c>
      <c r="R11" s="76" t="str">
        <f>IFERROR(IF(O11=参照!$B$12,参照!$C$12,Q11*P11),"")</f>
        <v/>
      </c>
      <c r="S11" s="77" t="str">
        <f t="shared" si="6"/>
        <v/>
      </c>
    </row>
    <row r="12" spans="1:20" ht="26.25" customHeight="1">
      <c r="B12" s="70">
        <f t="shared" si="1"/>
        <v>6</v>
      </c>
      <c r="C12" s="11"/>
      <c r="D12" s="12"/>
      <c r="E12" s="11"/>
      <c r="F12" s="13"/>
      <c r="G12" s="71" t="str">
        <f>IFERROR(VLOOKUP(F12,参照!$B$16:$D$25,2,0),"")</f>
        <v/>
      </c>
      <c r="H12" s="18"/>
      <c r="I12" s="72" t="str">
        <f>IFERROR(VLOOKUP(G12,参照!$B$8:$C$13,2,0),"")</f>
        <v/>
      </c>
      <c r="J12" s="73" t="str">
        <f t="shared" si="0"/>
        <v/>
      </c>
      <c r="K12" s="74">
        <f t="shared" si="2"/>
        <v>0</v>
      </c>
      <c r="L12" s="11">
        <f t="shared" si="3"/>
        <v>0</v>
      </c>
      <c r="M12" s="11">
        <f t="shared" si="4"/>
        <v>0</v>
      </c>
      <c r="N12" s="11">
        <f t="shared" si="5"/>
        <v>0</v>
      </c>
      <c r="O12" s="75" t="str">
        <f>IFERROR(VLOOKUP(F12,参照!$B$16:$D$25,3,0),"")</f>
        <v/>
      </c>
      <c r="P12" s="18"/>
      <c r="Q12" s="72" t="str">
        <f>IFERROR(VLOOKUP(O12,参照!$B$8:$C$13,2,0),"")</f>
        <v/>
      </c>
      <c r="R12" s="76" t="str">
        <f>IFERROR(IF(O12=参照!$B$12,参照!$C$12,Q12*P12),"")</f>
        <v/>
      </c>
      <c r="S12" s="77" t="str">
        <f t="shared" si="6"/>
        <v/>
      </c>
    </row>
    <row r="13" spans="1:20" ht="26.25" customHeight="1">
      <c r="B13" s="70">
        <f t="shared" si="1"/>
        <v>7</v>
      </c>
      <c r="C13" s="11"/>
      <c r="D13" s="12"/>
      <c r="E13" s="11"/>
      <c r="F13" s="13"/>
      <c r="G13" s="71" t="str">
        <f>IFERROR(VLOOKUP(F13,参照!$B$16:$D$25,2,0),"")</f>
        <v/>
      </c>
      <c r="H13" s="18"/>
      <c r="I13" s="72" t="str">
        <f>IFERROR(VLOOKUP(G13,参照!$B$8:$C$13,2,0),"")</f>
        <v/>
      </c>
      <c r="J13" s="73" t="str">
        <f t="shared" si="0"/>
        <v/>
      </c>
      <c r="K13" s="74">
        <f t="shared" si="2"/>
        <v>0</v>
      </c>
      <c r="L13" s="11">
        <f t="shared" si="3"/>
        <v>0</v>
      </c>
      <c r="M13" s="11">
        <f t="shared" si="4"/>
        <v>0</v>
      </c>
      <c r="N13" s="11">
        <f t="shared" si="5"/>
        <v>0</v>
      </c>
      <c r="O13" s="75" t="str">
        <f>IFERROR(VLOOKUP(F13,参照!$B$16:$D$25,3,0),"")</f>
        <v/>
      </c>
      <c r="P13" s="18"/>
      <c r="Q13" s="72" t="str">
        <f>IFERROR(VLOOKUP(O13,参照!$B$8:$C$13,2,0),"")</f>
        <v/>
      </c>
      <c r="R13" s="76" t="str">
        <f>IFERROR(IF(O13=参照!$B$12,参照!$C$12,Q13*P13),"")</f>
        <v/>
      </c>
      <c r="S13" s="77" t="str">
        <f t="shared" si="6"/>
        <v/>
      </c>
    </row>
    <row r="14" spans="1:20" ht="26.25" customHeight="1">
      <c r="B14" s="70">
        <f t="shared" si="1"/>
        <v>8</v>
      </c>
      <c r="C14" s="11"/>
      <c r="D14" s="12"/>
      <c r="E14" s="11"/>
      <c r="F14" s="13"/>
      <c r="G14" s="71" t="str">
        <f>IFERROR(VLOOKUP(F14,参照!$B$16:$D$25,2,0),"")</f>
        <v/>
      </c>
      <c r="H14" s="18"/>
      <c r="I14" s="72" t="str">
        <f>IFERROR(VLOOKUP(G14,参照!$B$8:$C$13,2,0),"")</f>
        <v/>
      </c>
      <c r="J14" s="73" t="str">
        <f t="shared" si="0"/>
        <v/>
      </c>
      <c r="K14" s="74">
        <f t="shared" si="2"/>
        <v>0</v>
      </c>
      <c r="L14" s="11">
        <f t="shared" si="3"/>
        <v>0</v>
      </c>
      <c r="M14" s="11">
        <f t="shared" si="4"/>
        <v>0</v>
      </c>
      <c r="N14" s="11">
        <f t="shared" si="5"/>
        <v>0</v>
      </c>
      <c r="O14" s="75" t="str">
        <f>IFERROR(VLOOKUP(F14,参照!$B$16:$D$25,3,0),"")</f>
        <v/>
      </c>
      <c r="P14" s="18"/>
      <c r="Q14" s="72" t="str">
        <f>IFERROR(VLOOKUP(O14,参照!$B$8:$C$13,2,0),"")</f>
        <v/>
      </c>
      <c r="R14" s="76" t="str">
        <f>IFERROR(IF(O14=参照!$B$12,参照!$C$12,Q14*P14),"")</f>
        <v/>
      </c>
      <c r="S14" s="77" t="str">
        <f t="shared" si="6"/>
        <v/>
      </c>
    </row>
    <row r="15" spans="1:20" ht="26.25" customHeight="1">
      <c r="B15" s="70">
        <f t="shared" si="1"/>
        <v>9</v>
      </c>
      <c r="C15" s="11"/>
      <c r="D15" s="12"/>
      <c r="E15" s="11"/>
      <c r="F15" s="13"/>
      <c r="G15" s="71" t="str">
        <f>IFERROR(VLOOKUP(F15,参照!$B$16:$D$25,2,0),"")</f>
        <v/>
      </c>
      <c r="H15" s="18"/>
      <c r="I15" s="72" t="str">
        <f>IFERROR(VLOOKUP(G15,参照!$B$8:$C$13,2,0),"")</f>
        <v/>
      </c>
      <c r="J15" s="73" t="str">
        <f t="shared" si="0"/>
        <v/>
      </c>
      <c r="K15" s="74">
        <f t="shared" si="2"/>
        <v>0</v>
      </c>
      <c r="L15" s="11">
        <f t="shared" si="3"/>
        <v>0</v>
      </c>
      <c r="M15" s="11">
        <f t="shared" si="4"/>
        <v>0</v>
      </c>
      <c r="N15" s="11">
        <f t="shared" si="5"/>
        <v>0</v>
      </c>
      <c r="O15" s="75" t="str">
        <f>IFERROR(VLOOKUP(F15,参照!$B$16:$D$25,3,0),"")</f>
        <v/>
      </c>
      <c r="P15" s="18"/>
      <c r="Q15" s="72" t="str">
        <f>IFERROR(VLOOKUP(O15,参照!$B$8:$C$13,2,0),"")</f>
        <v/>
      </c>
      <c r="R15" s="76" t="str">
        <f>IFERROR(IF(O15=参照!$B$12,参照!$C$12,Q15*P15),"")</f>
        <v/>
      </c>
      <c r="S15" s="77" t="str">
        <f t="shared" si="6"/>
        <v/>
      </c>
    </row>
    <row r="16" spans="1:20" ht="26.25" customHeight="1">
      <c r="B16" s="70">
        <f t="shared" si="1"/>
        <v>10</v>
      </c>
      <c r="C16" s="11"/>
      <c r="D16" s="12"/>
      <c r="E16" s="11"/>
      <c r="F16" s="13"/>
      <c r="G16" s="71" t="str">
        <f>IFERROR(VLOOKUP(F16,参照!$B$16:$D$25,2,0),"")</f>
        <v/>
      </c>
      <c r="H16" s="18"/>
      <c r="I16" s="72" t="str">
        <f>IFERROR(VLOOKUP(G16,参照!$B$8:$C$13,2,0),"")</f>
        <v/>
      </c>
      <c r="J16" s="73" t="str">
        <f t="shared" si="0"/>
        <v/>
      </c>
      <c r="K16" s="74">
        <f t="shared" si="2"/>
        <v>0</v>
      </c>
      <c r="L16" s="11">
        <f t="shared" si="3"/>
        <v>0</v>
      </c>
      <c r="M16" s="11">
        <f t="shared" si="4"/>
        <v>0</v>
      </c>
      <c r="N16" s="11">
        <f t="shared" si="5"/>
        <v>0</v>
      </c>
      <c r="O16" s="75" t="str">
        <f>IFERROR(VLOOKUP(F16,参照!$B$16:$D$25,3,0),"")</f>
        <v/>
      </c>
      <c r="P16" s="18"/>
      <c r="Q16" s="72" t="str">
        <f>IFERROR(VLOOKUP(O16,参照!$B$8:$C$13,2,0),"")</f>
        <v/>
      </c>
      <c r="R16" s="76" t="str">
        <f>IFERROR(IF(O16=参照!$B$12,参照!$C$12,Q16*P16),"")</f>
        <v/>
      </c>
      <c r="S16" s="77" t="str">
        <f t="shared" si="6"/>
        <v/>
      </c>
    </row>
    <row r="17" spans="2:21" ht="26.25" customHeight="1">
      <c r="B17" s="70">
        <f t="shared" si="1"/>
        <v>11</v>
      </c>
      <c r="C17" s="11"/>
      <c r="D17" s="12"/>
      <c r="E17" s="11"/>
      <c r="F17" s="13"/>
      <c r="G17" s="71" t="str">
        <f>IFERROR(VLOOKUP(F17,参照!$B$16:$D$25,2,0),"")</f>
        <v/>
      </c>
      <c r="H17" s="18"/>
      <c r="I17" s="72" t="str">
        <f>IFERROR(VLOOKUP(G17,参照!$B$8:$C$13,2,0),"")</f>
        <v/>
      </c>
      <c r="J17" s="73" t="str">
        <f t="shared" si="0"/>
        <v/>
      </c>
      <c r="K17" s="74">
        <f t="shared" si="2"/>
        <v>0</v>
      </c>
      <c r="L17" s="11">
        <f t="shared" si="3"/>
        <v>0</v>
      </c>
      <c r="M17" s="11">
        <f t="shared" si="4"/>
        <v>0</v>
      </c>
      <c r="N17" s="11">
        <f t="shared" si="5"/>
        <v>0</v>
      </c>
      <c r="O17" s="75" t="str">
        <f>IFERROR(VLOOKUP(F17,参照!$B$16:$D$25,3,0),"")</f>
        <v/>
      </c>
      <c r="P17" s="18"/>
      <c r="Q17" s="72" t="str">
        <f>IFERROR(VLOOKUP(O17,参照!$B$8:$C$13,2,0),"")</f>
        <v/>
      </c>
      <c r="R17" s="76" t="str">
        <f>IFERROR(IF(O17=参照!$B$12,参照!$C$12,Q17*P17),"")</f>
        <v/>
      </c>
      <c r="S17" s="77" t="str">
        <f t="shared" si="6"/>
        <v/>
      </c>
    </row>
    <row r="18" spans="2:21" ht="26.25" customHeight="1">
      <c r="B18" s="70">
        <f t="shared" si="1"/>
        <v>12</v>
      </c>
      <c r="C18" s="11"/>
      <c r="D18" s="12"/>
      <c r="E18" s="11"/>
      <c r="F18" s="13"/>
      <c r="G18" s="71" t="str">
        <f>IFERROR(VLOOKUP(F18,参照!$B$16:$D$25,2,0),"")</f>
        <v/>
      </c>
      <c r="H18" s="18"/>
      <c r="I18" s="72" t="str">
        <f>IFERROR(VLOOKUP(G18,参照!$B$8:$C$13,2,0),"")</f>
        <v/>
      </c>
      <c r="J18" s="73" t="str">
        <f t="shared" si="0"/>
        <v/>
      </c>
      <c r="K18" s="74">
        <f t="shared" si="2"/>
        <v>0</v>
      </c>
      <c r="L18" s="11">
        <f t="shared" si="3"/>
        <v>0</v>
      </c>
      <c r="M18" s="11">
        <f t="shared" si="4"/>
        <v>0</v>
      </c>
      <c r="N18" s="11">
        <f t="shared" si="5"/>
        <v>0</v>
      </c>
      <c r="O18" s="75" t="str">
        <f>IFERROR(VLOOKUP(F18,参照!$B$16:$D$25,3,0),"")</f>
        <v/>
      </c>
      <c r="P18" s="18"/>
      <c r="Q18" s="72" t="str">
        <f>IFERROR(VLOOKUP(O18,参照!$B$8:$C$13,2,0),"")</f>
        <v/>
      </c>
      <c r="R18" s="76" t="str">
        <f>IFERROR(IF(O18=参照!$B$12,参照!$C$12,Q18*P18),"")</f>
        <v/>
      </c>
      <c r="S18" s="77" t="str">
        <f t="shared" si="6"/>
        <v/>
      </c>
    </row>
    <row r="19" spans="2:21" ht="26.25" customHeight="1">
      <c r="B19" s="70">
        <f t="shared" si="1"/>
        <v>13</v>
      </c>
      <c r="C19" s="11"/>
      <c r="D19" s="12"/>
      <c r="E19" s="11"/>
      <c r="F19" s="13"/>
      <c r="G19" s="71" t="str">
        <f>IFERROR(VLOOKUP(F19,参照!$B$16:$D$25,2,0),"")</f>
        <v/>
      </c>
      <c r="H19" s="18"/>
      <c r="I19" s="72" t="str">
        <f>IFERROR(VLOOKUP(G19,参照!$B$8:$C$13,2,0),"")</f>
        <v/>
      </c>
      <c r="J19" s="73" t="str">
        <f t="shared" si="0"/>
        <v/>
      </c>
      <c r="K19" s="74">
        <f t="shared" si="2"/>
        <v>0</v>
      </c>
      <c r="L19" s="11">
        <f t="shared" si="3"/>
        <v>0</v>
      </c>
      <c r="M19" s="11">
        <f t="shared" si="4"/>
        <v>0</v>
      </c>
      <c r="N19" s="11">
        <f t="shared" si="5"/>
        <v>0</v>
      </c>
      <c r="O19" s="75" t="str">
        <f>IFERROR(VLOOKUP(F19,参照!$B$16:$D$25,3,0),"")</f>
        <v/>
      </c>
      <c r="P19" s="18"/>
      <c r="Q19" s="72" t="str">
        <f>IFERROR(VLOOKUP(O19,参照!$B$8:$C$13,2,0),"")</f>
        <v/>
      </c>
      <c r="R19" s="76" t="str">
        <f>IFERROR(IF(O19=参照!$B$12,参照!$C$12,Q19*P19),"")</f>
        <v/>
      </c>
      <c r="S19" s="77" t="str">
        <f t="shared" si="6"/>
        <v/>
      </c>
    </row>
    <row r="20" spans="2:21" ht="26.25" customHeight="1">
      <c r="B20" s="70">
        <f t="shared" si="1"/>
        <v>14</v>
      </c>
      <c r="C20" s="11"/>
      <c r="D20" s="12"/>
      <c r="E20" s="11"/>
      <c r="F20" s="13"/>
      <c r="G20" s="71" t="str">
        <f>IFERROR(VLOOKUP(F20,参照!$B$16:$D$25,2,0),"")</f>
        <v/>
      </c>
      <c r="H20" s="18"/>
      <c r="I20" s="72" t="str">
        <f>IFERROR(VLOOKUP(G20,参照!$B$8:$C$13,2,0),"")</f>
        <v/>
      </c>
      <c r="J20" s="73" t="str">
        <f t="shared" si="0"/>
        <v/>
      </c>
      <c r="K20" s="74">
        <f t="shared" si="2"/>
        <v>0</v>
      </c>
      <c r="L20" s="11">
        <f t="shared" si="3"/>
        <v>0</v>
      </c>
      <c r="M20" s="11">
        <f t="shared" si="4"/>
        <v>0</v>
      </c>
      <c r="N20" s="11">
        <f t="shared" si="5"/>
        <v>0</v>
      </c>
      <c r="O20" s="75" t="str">
        <f>IFERROR(VLOOKUP(F20,参照!$B$16:$D$25,3,0),"")</f>
        <v/>
      </c>
      <c r="P20" s="18"/>
      <c r="Q20" s="72" t="str">
        <f>IFERROR(VLOOKUP(O20,参照!$B$8:$C$13,2,0),"")</f>
        <v/>
      </c>
      <c r="R20" s="76" t="str">
        <f>IFERROR(IF(O20=参照!$B$12,参照!$C$12,Q20*P20),"")</f>
        <v/>
      </c>
      <c r="S20" s="77" t="str">
        <f t="shared" si="6"/>
        <v/>
      </c>
    </row>
    <row r="21" spans="2:21" ht="26.25" customHeight="1">
      <c r="B21" s="70">
        <f t="shared" si="1"/>
        <v>15</v>
      </c>
      <c r="C21" s="11"/>
      <c r="D21" s="12"/>
      <c r="E21" s="11"/>
      <c r="F21" s="13"/>
      <c r="G21" s="71" t="str">
        <f>IFERROR(VLOOKUP(F21,参照!$B$16:$D$25,2,0),"")</f>
        <v/>
      </c>
      <c r="H21" s="18"/>
      <c r="I21" s="72" t="str">
        <f>IFERROR(VLOOKUP(G21,参照!$B$8:$C$13,2,0),"")</f>
        <v/>
      </c>
      <c r="J21" s="73" t="str">
        <f t="shared" si="0"/>
        <v/>
      </c>
      <c r="K21" s="74">
        <f t="shared" si="2"/>
        <v>0</v>
      </c>
      <c r="L21" s="11">
        <f t="shared" si="3"/>
        <v>0</v>
      </c>
      <c r="M21" s="11">
        <f t="shared" si="4"/>
        <v>0</v>
      </c>
      <c r="N21" s="11">
        <f t="shared" si="5"/>
        <v>0</v>
      </c>
      <c r="O21" s="75" t="str">
        <f>IFERROR(VLOOKUP(F21,参照!$B$16:$D$25,3,0),"")</f>
        <v/>
      </c>
      <c r="P21" s="18"/>
      <c r="Q21" s="72" t="str">
        <f>IFERROR(VLOOKUP(O21,参照!$B$8:$C$13,2,0),"")</f>
        <v/>
      </c>
      <c r="R21" s="76" t="str">
        <f>IFERROR(IF(O21=参照!$B$12,参照!$C$12,Q21*P21),"")</f>
        <v/>
      </c>
      <c r="S21" s="77" t="str">
        <f t="shared" si="6"/>
        <v/>
      </c>
    </row>
    <row r="22" spans="2:21" ht="26.25" customHeight="1">
      <c r="B22" s="70">
        <f t="shared" si="1"/>
        <v>16</v>
      </c>
      <c r="C22" s="11"/>
      <c r="D22" s="12"/>
      <c r="E22" s="11"/>
      <c r="F22" s="13"/>
      <c r="G22" s="71" t="str">
        <f>IFERROR(VLOOKUP(F22,参照!$B$16:$D$25,2,0),"")</f>
        <v/>
      </c>
      <c r="H22" s="18"/>
      <c r="I22" s="72" t="str">
        <f>IFERROR(VLOOKUP(G22,参照!$B$8:$C$13,2,0),"")</f>
        <v/>
      </c>
      <c r="J22" s="73" t="str">
        <f t="shared" si="0"/>
        <v/>
      </c>
      <c r="K22" s="74">
        <f t="shared" si="2"/>
        <v>0</v>
      </c>
      <c r="L22" s="11">
        <f t="shared" si="3"/>
        <v>0</v>
      </c>
      <c r="M22" s="11">
        <f t="shared" si="4"/>
        <v>0</v>
      </c>
      <c r="N22" s="11">
        <f t="shared" si="5"/>
        <v>0</v>
      </c>
      <c r="O22" s="75" t="str">
        <f>IFERROR(VLOOKUP(F22,参照!$B$16:$D$25,3,0),"")</f>
        <v/>
      </c>
      <c r="P22" s="18"/>
      <c r="Q22" s="72" t="str">
        <f>IFERROR(VLOOKUP(O22,参照!$B$8:$C$13,2,0),"")</f>
        <v/>
      </c>
      <c r="R22" s="76" t="str">
        <f>IFERROR(IF(O22=参照!$B$12,参照!$C$12,Q22*P22),"")</f>
        <v/>
      </c>
      <c r="S22" s="77" t="str">
        <f t="shared" si="6"/>
        <v/>
      </c>
    </row>
    <row r="23" spans="2:21" ht="26.25" customHeight="1">
      <c r="B23" s="70">
        <f t="shared" si="1"/>
        <v>17</v>
      </c>
      <c r="C23" s="11"/>
      <c r="D23" s="12"/>
      <c r="E23" s="11"/>
      <c r="F23" s="13"/>
      <c r="G23" s="71" t="str">
        <f>IFERROR(VLOOKUP(F23,参照!$B$16:$D$25,2,0),"")</f>
        <v/>
      </c>
      <c r="H23" s="18"/>
      <c r="I23" s="72" t="str">
        <f>IFERROR(VLOOKUP(G23,参照!$B$8:$C$13,2,0),"")</f>
        <v/>
      </c>
      <c r="J23" s="73" t="str">
        <f t="shared" si="0"/>
        <v/>
      </c>
      <c r="K23" s="74">
        <f t="shared" si="2"/>
        <v>0</v>
      </c>
      <c r="L23" s="11">
        <f t="shared" si="3"/>
        <v>0</v>
      </c>
      <c r="M23" s="11">
        <f t="shared" si="4"/>
        <v>0</v>
      </c>
      <c r="N23" s="11">
        <f t="shared" si="5"/>
        <v>0</v>
      </c>
      <c r="O23" s="75" t="str">
        <f>IFERROR(VLOOKUP(F23,参照!$B$16:$D$25,3,0),"")</f>
        <v/>
      </c>
      <c r="P23" s="18"/>
      <c r="Q23" s="72" t="str">
        <f>IFERROR(VLOOKUP(O23,参照!$B$8:$C$13,2,0),"")</f>
        <v/>
      </c>
      <c r="R23" s="76" t="str">
        <f>IFERROR(IF(O23=参照!$B$12,参照!$C$12,Q23*P23),"")</f>
        <v/>
      </c>
      <c r="S23" s="77" t="str">
        <f t="shared" si="6"/>
        <v/>
      </c>
    </row>
    <row r="24" spans="2:21" ht="26.25" customHeight="1">
      <c r="B24" s="70">
        <f t="shared" si="1"/>
        <v>18</v>
      </c>
      <c r="C24" s="11"/>
      <c r="D24" s="12"/>
      <c r="E24" s="11"/>
      <c r="F24" s="13"/>
      <c r="G24" s="71" t="str">
        <f>IFERROR(VLOOKUP(F24,参照!$B$16:$D$25,2,0),"")</f>
        <v/>
      </c>
      <c r="H24" s="18"/>
      <c r="I24" s="72" t="str">
        <f>IFERROR(VLOOKUP(G24,参照!$B$8:$C$13,2,0),"")</f>
        <v/>
      </c>
      <c r="J24" s="73" t="str">
        <f t="shared" si="0"/>
        <v/>
      </c>
      <c r="K24" s="74">
        <f t="shared" si="2"/>
        <v>0</v>
      </c>
      <c r="L24" s="11">
        <f t="shared" si="3"/>
        <v>0</v>
      </c>
      <c r="M24" s="11">
        <f t="shared" si="4"/>
        <v>0</v>
      </c>
      <c r="N24" s="11">
        <f t="shared" si="5"/>
        <v>0</v>
      </c>
      <c r="O24" s="75" t="str">
        <f>IFERROR(VLOOKUP(F24,参照!$B$16:$D$25,3,0),"")</f>
        <v/>
      </c>
      <c r="P24" s="18"/>
      <c r="Q24" s="72" t="str">
        <f>IFERROR(VLOOKUP(O24,参照!$B$8:$C$13,2,0),"")</f>
        <v/>
      </c>
      <c r="R24" s="76" t="str">
        <f>IFERROR(IF(O24=参照!$B$12,参照!$C$12,Q24*P24),"")</f>
        <v/>
      </c>
      <c r="S24" s="77" t="str">
        <f t="shared" si="6"/>
        <v/>
      </c>
    </row>
    <row r="25" spans="2:21" ht="26.25" customHeight="1">
      <c r="B25" s="70">
        <f t="shared" si="1"/>
        <v>19</v>
      </c>
      <c r="C25" s="11"/>
      <c r="D25" s="12"/>
      <c r="E25" s="11"/>
      <c r="F25" s="13"/>
      <c r="G25" s="71" t="str">
        <f>IFERROR(VLOOKUP(F25,参照!$B$16:$D$25,2,0),"")</f>
        <v/>
      </c>
      <c r="H25" s="18"/>
      <c r="I25" s="72" t="str">
        <f>IFERROR(VLOOKUP(G25,参照!$B$8:$C$13,2,0),"")</f>
        <v/>
      </c>
      <c r="J25" s="73" t="str">
        <f t="shared" si="0"/>
        <v/>
      </c>
      <c r="K25" s="74">
        <f t="shared" si="2"/>
        <v>0</v>
      </c>
      <c r="L25" s="11">
        <f t="shared" si="3"/>
        <v>0</v>
      </c>
      <c r="M25" s="11">
        <f t="shared" si="4"/>
        <v>0</v>
      </c>
      <c r="N25" s="11">
        <f t="shared" si="5"/>
        <v>0</v>
      </c>
      <c r="O25" s="75" t="str">
        <f>IFERROR(VLOOKUP(F25,参照!$B$16:$D$25,3,0),"")</f>
        <v/>
      </c>
      <c r="P25" s="18"/>
      <c r="Q25" s="72" t="str">
        <f>IFERROR(VLOOKUP(O25,参照!$B$8:$C$13,2,0),"")</f>
        <v/>
      </c>
      <c r="R25" s="76" t="str">
        <f>IFERROR(IF(O25=参照!$B$12,参照!$C$12,Q25*P25),"")</f>
        <v/>
      </c>
      <c r="S25" s="77" t="str">
        <f t="shared" si="6"/>
        <v/>
      </c>
    </row>
    <row r="26" spans="2:21" ht="26.25" customHeight="1">
      <c r="B26" s="78">
        <f t="shared" si="1"/>
        <v>20</v>
      </c>
      <c r="C26" s="14"/>
      <c r="D26" s="15"/>
      <c r="E26" s="14"/>
      <c r="F26" s="16"/>
      <c r="G26" s="79" t="str">
        <f>IFERROR(VLOOKUP(F26,参照!$B$16:$D$25,2,0),"")</f>
        <v/>
      </c>
      <c r="H26" s="19"/>
      <c r="I26" s="80" t="str">
        <f>IFERROR(VLOOKUP(G26,参照!$B$8:$C$13,2,0),"")</f>
        <v/>
      </c>
      <c r="J26" s="81" t="str">
        <f t="shared" si="0"/>
        <v/>
      </c>
      <c r="K26" s="82">
        <f t="shared" si="2"/>
        <v>0</v>
      </c>
      <c r="L26" s="14">
        <f t="shared" si="3"/>
        <v>0</v>
      </c>
      <c r="M26" s="14">
        <f t="shared" si="4"/>
        <v>0</v>
      </c>
      <c r="N26" s="14">
        <f t="shared" si="5"/>
        <v>0</v>
      </c>
      <c r="O26" s="83" t="str">
        <f>IFERROR(VLOOKUP(F26,参照!$B$16:$D$25,3,0),"")</f>
        <v/>
      </c>
      <c r="P26" s="19"/>
      <c r="Q26" s="80" t="str">
        <f>IFERROR(VLOOKUP(O26,参照!$B$8:$C$13,2,0),"")</f>
        <v/>
      </c>
      <c r="R26" s="84" t="str">
        <f>IFERROR(IF(O26=参照!$B$12,参照!$C$12,Q26*P26),"")</f>
        <v/>
      </c>
      <c r="S26" s="85" t="str">
        <f t="shared" si="6"/>
        <v/>
      </c>
    </row>
    <row r="27" spans="2:21" customFormat="1" ht="27" customHeight="1">
      <c r="B27" s="86"/>
      <c r="C27" s="86"/>
      <c r="D27" s="86"/>
      <c r="E27" s="86"/>
      <c r="F27" s="86"/>
      <c r="G27" s="86"/>
      <c r="H27" s="86"/>
      <c r="I27" s="86"/>
      <c r="J27" s="86"/>
      <c r="U27" s="87"/>
    </row>
    <row r="28" spans="2:21" customFormat="1" ht="26.25" customHeight="1">
      <c r="B28" s="88" t="s">
        <v>101</v>
      </c>
      <c r="C28" s="89"/>
      <c r="D28" s="90"/>
      <c r="E28" s="90"/>
      <c r="F28" s="90"/>
      <c r="G28" s="90"/>
      <c r="H28" s="90"/>
      <c r="I28" s="90"/>
      <c r="J28" s="90"/>
      <c r="K28" s="90"/>
      <c r="L28" s="90"/>
      <c r="M28" s="90"/>
      <c r="N28" s="90"/>
      <c r="R28" s="91" t="s">
        <v>49</v>
      </c>
      <c r="S28" s="92">
        <f>SUM(S7:S26)</f>
        <v>0</v>
      </c>
      <c r="U28" s="87"/>
    </row>
    <row r="29" spans="2:21" customFormat="1" ht="108" customHeight="1">
      <c r="B29" s="147" t="s">
        <v>132</v>
      </c>
      <c r="C29" s="147"/>
      <c r="D29" s="147"/>
      <c r="E29" s="147"/>
      <c r="F29" s="147"/>
      <c r="G29" s="147"/>
      <c r="H29" s="147"/>
      <c r="I29" s="147"/>
      <c r="J29" s="147"/>
      <c r="K29" s="101"/>
      <c r="L29" s="101"/>
      <c r="M29" s="101"/>
      <c r="N29" s="101"/>
      <c r="O29" s="102"/>
      <c r="P29" s="102"/>
      <c r="Q29" s="102"/>
      <c r="R29" s="102"/>
      <c r="S29" s="102"/>
      <c r="U29" s="87"/>
    </row>
    <row r="30" spans="2:21" ht="26.25" customHeight="1">
      <c r="B30" s="108" t="s">
        <v>103</v>
      </c>
      <c r="C30" s="104"/>
      <c r="D30" s="104"/>
      <c r="E30" s="104"/>
      <c r="F30" s="104"/>
      <c r="G30" s="104"/>
      <c r="H30" s="104"/>
      <c r="I30" s="104"/>
      <c r="J30" s="104"/>
      <c r="K30" s="103"/>
      <c r="L30" s="103"/>
      <c r="M30" s="103"/>
      <c r="N30" s="103"/>
      <c r="O30" s="106"/>
      <c r="P30" s="106"/>
      <c r="Q30" s="93"/>
      <c r="R30" s="94"/>
    </row>
    <row r="31" spans="2:21" ht="41.25" customHeight="1">
      <c r="B31" s="148" t="s">
        <v>102</v>
      </c>
      <c r="C31" s="149"/>
      <c r="D31" s="149"/>
      <c r="E31" s="149"/>
      <c r="F31" s="149"/>
      <c r="G31" s="149"/>
      <c r="H31" s="149"/>
      <c r="I31" s="149"/>
      <c r="J31" s="149"/>
      <c r="K31" s="105"/>
      <c r="L31" s="105"/>
      <c r="M31" s="105"/>
      <c r="N31" s="105"/>
      <c r="O31" s="107"/>
      <c r="P31" s="107"/>
      <c r="Q31" s="95"/>
      <c r="R31" s="94"/>
    </row>
    <row r="32" spans="2:2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sheetProtection algorithmName="SHA-512" hashValue="6wFvK3leYpfvNIQ1SSmIUrnPH1bpFdUFukcmlqK7ssC8k46RWhs9lM+n2ZFC0jLCAlzO3rGjcdB+lkE+h1m/hw==" saltValue="JQP7RBrK8m9LWB8Pg3nfPA==" spinCount="100000" sheet="1" objects="1" scenarios="1"/>
  <protectedRanges>
    <protectedRange sqref="C7:F26 H7:H26 P7:P26" name="範囲3"/>
    <protectedRange sqref="C7:F26 H7:H26 P7:P26" name="範囲1"/>
    <protectedRange sqref="C7:F26 H7:H26 P7:P26" name="範囲2"/>
  </protectedRanges>
  <mergeCells count="3">
    <mergeCell ref="S5:S6"/>
    <mergeCell ref="B29:J29"/>
    <mergeCell ref="B31:J31"/>
  </mergeCells>
  <phoneticPr fontId="4"/>
  <conditionalFormatting sqref="P7:P26">
    <cfRule type="expression" dxfId="2" priority="4">
      <formula>O7="-"</formula>
    </cfRule>
  </conditionalFormatting>
  <printOptions horizontalCentered="1" verticalCentered="1"/>
  <pageMargins left="0.25" right="0.25" top="0.75" bottom="0.75" header="0.3" footer="0.3"/>
  <pageSetup paperSize="9" scale="52" orientation="landscape" r:id="rId1"/>
  <extLst>
    <ext xmlns:x14="http://schemas.microsoft.com/office/spreadsheetml/2009/9/main" uri="{78C0D931-6437-407d-A8EE-F0AAD7539E65}">
      <x14:conditionalFormattings>
        <x14:conditionalFormatting xmlns:xm="http://schemas.microsoft.com/office/excel/2006/main">
          <x14:cfRule type="expression" priority="1" id="{6B5ACC86-3DD1-43EB-89EA-FB9172320A60}">
            <xm:f>O7=参照!$B$12</xm:f>
            <x14:dxf>
              <fill>
                <patternFill>
                  <bgColor theme="0" tint="-0.499984740745262"/>
                </patternFill>
              </fill>
            </x14:dxf>
          </x14:cfRule>
          <xm:sqref>P7:P26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10B5BFA-EC67-4452-9BE3-B7AF5C70195E}">
          <x14:formula1>
            <xm:f>参照!$B$16:$B$25</xm:f>
          </x14:formula1>
          <xm:sqref>F7:F26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2D6F-8B86-4577-9438-53AC9A74D48D}">
  <sheetPr>
    <tabColor theme="5" tint="0.59999389629810485"/>
    <pageSetUpPr fitToPage="1"/>
  </sheetPr>
  <dimension ref="A1:AK58"/>
  <sheetViews>
    <sheetView showGridLines="0" view="pageBreakPreview" zoomScale="70" zoomScaleNormal="85" zoomScaleSheetLayoutView="70" workbookViewId="0"/>
  </sheetViews>
  <sheetFormatPr defaultRowHeight="18.75"/>
  <cols>
    <col min="1" max="1" width="2.125" style="38" customWidth="1"/>
    <col min="2" max="2" width="3.75" style="38" customWidth="1"/>
    <col min="3" max="3" width="19.625" style="38" customWidth="1"/>
    <col min="4" max="4" width="13.625" style="38" customWidth="1"/>
    <col min="5" max="5" width="16.5" style="38" customWidth="1"/>
    <col min="6" max="6" width="39.5" style="38" customWidth="1"/>
    <col min="7" max="7" width="15.625" style="38" customWidth="1"/>
    <col min="8" max="10" width="13.5" style="38" customWidth="1"/>
    <col min="11" max="11" width="15.625" style="38" hidden="1" customWidth="1"/>
    <col min="12" max="14" width="13.375" style="38" hidden="1" customWidth="1"/>
    <col min="15" max="15" width="15.625" style="38" customWidth="1"/>
    <col min="16" max="19" width="13.5" style="38" customWidth="1"/>
    <col min="20" max="20" width="3.125" style="38" customWidth="1"/>
    <col min="21" max="21" width="9" style="39"/>
    <col min="26" max="26" width="13" customWidth="1"/>
    <col min="38" max="16384" width="9" style="38"/>
  </cols>
  <sheetData>
    <row r="1" spans="1:37" s="39" customFormat="1">
      <c r="A1" s="125" t="s">
        <v>125</v>
      </c>
      <c r="B1" s="38"/>
      <c r="C1" s="38"/>
      <c r="D1" s="38"/>
      <c r="E1" s="38"/>
      <c r="F1" s="38"/>
      <c r="G1" s="38"/>
      <c r="H1" s="38"/>
      <c r="I1" s="38"/>
      <c r="J1" s="38"/>
      <c r="K1" s="38"/>
      <c r="L1" s="38"/>
      <c r="M1" s="38"/>
      <c r="N1" s="38"/>
      <c r="O1" s="38"/>
      <c r="P1" s="38"/>
      <c r="Q1" s="38"/>
      <c r="R1" s="38"/>
      <c r="S1" s="38"/>
      <c r="T1" s="38"/>
      <c r="V1"/>
      <c r="W1"/>
      <c r="X1"/>
      <c r="Y1"/>
      <c r="Z1"/>
      <c r="AA1"/>
      <c r="AB1"/>
      <c r="AC1"/>
      <c r="AD1"/>
      <c r="AE1"/>
      <c r="AF1"/>
      <c r="AG1"/>
      <c r="AH1"/>
      <c r="AI1"/>
      <c r="AJ1"/>
      <c r="AK1"/>
    </row>
    <row r="2" spans="1:37" s="39" customFormat="1" ht="24">
      <c r="A2" s="38"/>
      <c r="B2" s="40" t="s">
        <v>127</v>
      </c>
      <c r="C2" s="40"/>
      <c r="D2" s="40"/>
      <c r="E2" s="40"/>
      <c r="F2" s="40"/>
      <c r="G2" s="40"/>
      <c r="H2" s="40"/>
      <c r="I2" s="40"/>
      <c r="J2" s="40"/>
      <c r="K2" s="40"/>
      <c r="L2" s="40"/>
      <c r="M2" s="40"/>
      <c r="N2" s="40"/>
      <c r="O2" s="40"/>
      <c r="P2" s="40"/>
      <c r="Q2" s="40"/>
      <c r="R2" s="40"/>
      <c r="S2" s="38"/>
      <c r="T2" s="40"/>
      <c r="V2"/>
      <c r="W2"/>
      <c r="X2"/>
      <c r="Y2"/>
      <c r="Z2"/>
      <c r="AA2"/>
      <c r="AB2"/>
      <c r="AC2"/>
      <c r="AD2"/>
      <c r="AE2"/>
      <c r="AF2"/>
      <c r="AG2"/>
      <c r="AH2"/>
      <c r="AI2"/>
      <c r="AJ2"/>
      <c r="AK2"/>
    </row>
    <row r="3" spans="1:37" s="39" customFormat="1">
      <c r="A3" s="38"/>
      <c r="B3" s="41" t="s">
        <v>74</v>
      </c>
      <c r="C3" s="38"/>
      <c r="D3" s="38"/>
      <c r="E3" s="38"/>
      <c r="F3" s="38"/>
      <c r="G3" s="38"/>
      <c r="H3" s="38"/>
      <c r="I3" s="38"/>
      <c r="J3" s="38"/>
      <c r="K3" s="38"/>
      <c r="L3" s="38"/>
      <c r="M3" s="38"/>
      <c r="N3" s="38"/>
      <c r="O3" s="38"/>
      <c r="P3" s="38"/>
      <c r="Q3" s="38"/>
      <c r="R3" s="38"/>
      <c r="S3" s="38"/>
      <c r="T3" s="38"/>
      <c r="V3"/>
      <c r="W3"/>
      <c r="X3"/>
      <c r="Y3"/>
      <c r="Z3"/>
      <c r="AA3"/>
      <c r="AB3"/>
      <c r="AC3"/>
      <c r="AD3"/>
      <c r="AE3"/>
      <c r="AF3"/>
      <c r="AG3"/>
      <c r="AH3"/>
      <c r="AI3"/>
      <c r="AJ3"/>
      <c r="AK3"/>
    </row>
    <row r="4" spans="1:37" s="39" customFormat="1">
      <c r="A4" s="38"/>
      <c r="B4" s="42"/>
      <c r="C4" s="42"/>
      <c r="D4" s="38"/>
      <c r="E4" s="38"/>
      <c r="F4" s="38"/>
      <c r="G4" s="38"/>
      <c r="H4" s="38"/>
      <c r="I4" s="38"/>
      <c r="J4" s="38"/>
      <c r="K4" s="42"/>
      <c r="L4" s="38"/>
      <c r="M4" s="38"/>
      <c r="N4" s="38"/>
      <c r="O4" s="38"/>
      <c r="P4" s="38"/>
      <c r="Q4" s="38"/>
      <c r="R4" s="38"/>
      <c r="S4" s="38"/>
      <c r="T4" s="38"/>
      <c r="V4"/>
      <c r="W4"/>
      <c r="X4"/>
      <c r="Y4"/>
      <c r="Z4"/>
      <c r="AA4"/>
      <c r="AB4"/>
      <c r="AC4"/>
      <c r="AD4"/>
      <c r="AE4"/>
      <c r="AF4"/>
      <c r="AG4"/>
      <c r="AH4"/>
      <c r="AI4"/>
      <c r="AJ4"/>
      <c r="AK4"/>
    </row>
    <row r="5" spans="1:37" s="39" customFormat="1" ht="54">
      <c r="A5" s="38"/>
      <c r="B5" s="43" t="s">
        <v>41</v>
      </c>
      <c r="C5" s="43"/>
      <c r="D5" s="44"/>
      <c r="E5" s="44"/>
      <c r="F5" s="45"/>
      <c r="G5" s="46" t="s">
        <v>73</v>
      </c>
      <c r="H5" s="47"/>
      <c r="I5" s="47"/>
      <c r="J5" s="47"/>
      <c r="K5" s="48" t="s">
        <v>42</v>
      </c>
      <c r="L5" s="44"/>
      <c r="M5" s="44"/>
      <c r="N5" s="44"/>
      <c r="O5" s="49" t="s">
        <v>75</v>
      </c>
      <c r="P5" s="50"/>
      <c r="Q5" s="50"/>
      <c r="R5" s="50"/>
      <c r="S5" s="146" t="s">
        <v>44</v>
      </c>
      <c r="T5" s="38"/>
      <c r="V5"/>
      <c r="W5"/>
      <c r="X5"/>
      <c r="Y5"/>
      <c r="Z5"/>
      <c r="AA5"/>
      <c r="AB5"/>
      <c r="AC5"/>
      <c r="AD5"/>
      <c r="AE5"/>
      <c r="AF5"/>
      <c r="AG5"/>
      <c r="AH5"/>
      <c r="AI5"/>
      <c r="AJ5"/>
      <c r="AK5"/>
    </row>
    <row r="6" spans="1:37" s="39" customFormat="1" ht="54">
      <c r="A6" s="38"/>
      <c r="B6" s="51" t="s">
        <v>22</v>
      </c>
      <c r="C6" s="52" t="s">
        <v>12</v>
      </c>
      <c r="D6" s="52" t="s">
        <v>11</v>
      </c>
      <c r="E6" s="53" t="s">
        <v>10</v>
      </c>
      <c r="F6" s="54" t="s">
        <v>40</v>
      </c>
      <c r="G6" s="55" t="s">
        <v>48</v>
      </c>
      <c r="H6" s="56" t="s">
        <v>46</v>
      </c>
      <c r="I6" s="57" t="s">
        <v>21</v>
      </c>
      <c r="J6" s="58" t="s">
        <v>38</v>
      </c>
      <c r="K6" s="59" t="s">
        <v>12</v>
      </c>
      <c r="L6" s="52" t="s">
        <v>11</v>
      </c>
      <c r="M6" s="53" t="s">
        <v>10</v>
      </c>
      <c r="N6" s="53" t="s">
        <v>40</v>
      </c>
      <c r="O6" s="60" t="s">
        <v>48</v>
      </c>
      <c r="P6" s="61" t="s">
        <v>47</v>
      </c>
      <c r="Q6" s="60" t="s">
        <v>21</v>
      </c>
      <c r="R6" s="62" t="s">
        <v>38</v>
      </c>
      <c r="S6" s="146"/>
      <c r="T6" s="38"/>
      <c r="V6"/>
      <c r="W6"/>
      <c r="X6"/>
      <c r="Y6"/>
      <c r="Z6"/>
      <c r="AA6"/>
      <c r="AB6"/>
      <c r="AC6"/>
      <c r="AD6"/>
      <c r="AE6"/>
      <c r="AF6"/>
      <c r="AG6"/>
      <c r="AH6"/>
      <c r="AI6"/>
      <c r="AJ6"/>
      <c r="AK6"/>
    </row>
    <row r="7" spans="1:37" s="39" customFormat="1" ht="26.25" customHeight="1">
      <c r="A7" s="38"/>
      <c r="B7" s="63">
        <f>ROW()-6</f>
        <v>1</v>
      </c>
      <c r="C7" s="8" t="s">
        <v>84</v>
      </c>
      <c r="D7" s="9" t="s">
        <v>50</v>
      </c>
      <c r="E7" s="8" t="s">
        <v>88</v>
      </c>
      <c r="F7" s="10" t="s">
        <v>23</v>
      </c>
      <c r="G7" s="20" t="str">
        <f>IFERROR(VLOOKUP(F7,参照!$B$16:$D$25,2,0),"")</f>
        <v>食費及び光熱水費</v>
      </c>
      <c r="H7" s="17">
        <v>50</v>
      </c>
      <c r="I7" s="64">
        <f>IFERROR(VLOOKUP(G7,参照!$B$8:$C$13,2,0),"")</f>
        <v>51600</v>
      </c>
      <c r="J7" s="65">
        <f t="shared" ref="J7:J26" si="0">IFERROR(I7*H7,"")</f>
        <v>2580000</v>
      </c>
      <c r="K7" s="66" t="str">
        <f>C7</f>
        <v>町田●●会</v>
      </c>
      <c r="L7" s="8" t="str">
        <f>D7</f>
        <v>1111111111</v>
      </c>
      <c r="M7" s="8" t="str">
        <f>E7</f>
        <v>AA苑</v>
      </c>
      <c r="N7" s="8" t="str">
        <f>F7</f>
        <v>地域密着型介護老人福祉施設入所者生活介護</v>
      </c>
      <c r="O7" s="67" t="str">
        <f>IFERROR(VLOOKUP(F7,参照!$B$16:$D$25,3,0),"")</f>
        <v>-</v>
      </c>
      <c r="P7" s="17"/>
      <c r="Q7" s="64">
        <f>IFERROR(VLOOKUP(O7,参照!$B$8:$C$13,2,0),"")</f>
        <v>0</v>
      </c>
      <c r="R7" s="68">
        <f>IFERROR(IF(O7=参照!$B$12,参照!$C$12,Q7*P7),"")</f>
        <v>0</v>
      </c>
      <c r="S7" s="69">
        <f>IFERROR(J7+R7,"")</f>
        <v>2580000</v>
      </c>
      <c r="T7" s="38"/>
      <c r="V7"/>
      <c r="W7"/>
      <c r="X7"/>
      <c r="Y7"/>
      <c r="Z7"/>
      <c r="AA7"/>
      <c r="AB7"/>
      <c r="AC7"/>
      <c r="AD7"/>
      <c r="AE7"/>
      <c r="AF7"/>
      <c r="AG7"/>
      <c r="AH7"/>
      <c r="AI7"/>
      <c r="AJ7"/>
      <c r="AK7"/>
    </row>
    <row r="8" spans="1:37" s="39" customFormat="1" ht="26.25" customHeight="1">
      <c r="A8" s="38"/>
      <c r="B8" s="70">
        <f t="shared" ref="B8:B26" si="1">ROW()-6</f>
        <v>2</v>
      </c>
      <c r="C8" s="11" t="s">
        <v>84</v>
      </c>
      <c r="D8" s="12" t="s">
        <v>86</v>
      </c>
      <c r="E8" s="11" t="s">
        <v>89</v>
      </c>
      <c r="F8" s="13" t="s">
        <v>25</v>
      </c>
      <c r="G8" s="71" t="str">
        <f>IFERROR(VLOOKUP(F8,参照!$B$16:$D$25,2,0),"")</f>
        <v>燃料費（通）</v>
      </c>
      <c r="H8" s="18">
        <v>5</v>
      </c>
      <c r="I8" s="72">
        <f>IFERROR(VLOOKUP(G8,参照!$B$8:$C$13,2,0),"")</f>
        <v>20400</v>
      </c>
      <c r="J8" s="73">
        <f t="shared" si="0"/>
        <v>102000</v>
      </c>
      <c r="K8" s="74" t="str">
        <f t="shared" ref="K8:N26" si="2">C8</f>
        <v>町田●●会</v>
      </c>
      <c r="L8" s="11" t="str">
        <f t="shared" si="2"/>
        <v>2222222222</v>
      </c>
      <c r="M8" s="11" t="str">
        <f t="shared" si="2"/>
        <v>デイサービスBB</v>
      </c>
      <c r="N8" s="11" t="str">
        <f t="shared" si="2"/>
        <v>地域密着型通所介護</v>
      </c>
      <c r="O8" s="75" t="str">
        <f>IFERROR(VLOOKUP(F8,参照!$B$16:$D$25,3,0),"")</f>
        <v>光熱水費（通）</v>
      </c>
      <c r="P8" s="18">
        <v>30</v>
      </c>
      <c r="Q8" s="72">
        <f>IFERROR(VLOOKUP(O8,参照!$B$8:$C$13,2,0),"")</f>
        <v>1200</v>
      </c>
      <c r="R8" s="76">
        <f>IFERROR(IF(O8=参照!$B$12,参照!$C$12,Q8*P8),"")</f>
        <v>36000</v>
      </c>
      <c r="S8" s="77">
        <f t="shared" ref="S8:S26" si="3">IFERROR(J8+R8,"")</f>
        <v>138000</v>
      </c>
      <c r="T8" s="38"/>
      <c r="V8"/>
      <c r="W8"/>
      <c r="X8"/>
      <c r="Y8"/>
      <c r="Z8"/>
      <c r="AA8"/>
      <c r="AB8"/>
      <c r="AC8"/>
      <c r="AD8"/>
      <c r="AE8"/>
      <c r="AF8"/>
      <c r="AG8"/>
      <c r="AH8"/>
      <c r="AI8"/>
      <c r="AJ8"/>
      <c r="AK8"/>
    </row>
    <row r="9" spans="1:37" s="39" customFormat="1" ht="26.25" customHeight="1">
      <c r="A9" s="38"/>
      <c r="B9" s="70">
        <f t="shared" si="1"/>
        <v>3</v>
      </c>
      <c r="C9" s="11" t="s">
        <v>84</v>
      </c>
      <c r="D9" s="12" t="s">
        <v>87</v>
      </c>
      <c r="E9" s="11" t="s">
        <v>91</v>
      </c>
      <c r="F9" s="13" t="s">
        <v>90</v>
      </c>
      <c r="G9" s="71" t="str">
        <f>IFERROR(VLOOKUP(F9,参照!$B$16:$D$25,2,0),"")</f>
        <v>燃料費（訪）</v>
      </c>
      <c r="H9" s="18">
        <v>2</v>
      </c>
      <c r="I9" s="72">
        <f>IFERROR(VLOOKUP(G9,参照!$B$8:$C$13,2,0),"")</f>
        <v>10800</v>
      </c>
      <c r="J9" s="73">
        <f t="shared" si="0"/>
        <v>21600</v>
      </c>
      <c r="K9" s="74" t="str">
        <f t="shared" si="2"/>
        <v>町田●●会</v>
      </c>
      <c r="L9" s="11" t="str">
        <f t="shared" si="2"/>
        <v>3333333333</v>
      </c>
      <c r="M9" s="11" t="str">
        <f t="shared" si="2"/>
        <v>居宅介護支援事業所CC</v>
      </c>
      <c r="N9" s="11" t="str">
        <f t="shared" si="2"/>
        <v>居宅介護支援事業所</v>
      </c>
      <c r="O9" s="75" t="str">
        <f>IFERROR(VLOOKUP(F9,参照!$B$16:$D$25,3,0),"")</f>
        <v>光熱水費（訪）</v>
      </c>
      <c r="P9" s="18"/>
      <c r="Q9" s="72">
        <f>IFERROR(VLOOKUP(O9,参照!$B$8:$C$13,2,0),"")</f>
        <v>24000</v>
      </c>
      <c r="R9" s="76">
        <f>IFERROR(IF(O9=参照!$B$12,参照!$C$12,Q9*P9),"")</f>
        <v>24000</v>
      </c>
      <c r="S9" s="77">
        <f t="shared" si="3"/>
        <v>45600</v>
      </c>
      <c r="T9" s="38"/>
      <c r="V9"/>
      <c r="W9"/>
      <c r="X9"/>
      <c r="Y9"/>
      <c r="Z9"/>
      <c r="AA9"/>
      <c r="AB9"/>
      <c r="AC9"/>
      <c r="AD9"/>
      <c r="AE9"/>
      <c r="AF9"/>
      <c r="AG9"/>
      <c r="AH9"/>
      <c r="AI9"/>
      <c r="AJ9"/>
      <c r="AK9"/>
    </row>
    <row r="10" spans="1:37" s="39" customFormat="1" ht="26.25" customHeight="1">
      <c r="A10" s="38"/>
      <c r="B10" s="70">
        <f t="shared" si="1"/>
        <v>4</v>
      </c>
      <c r="C10" s="11"/>
      <c r="D10" s="12"/>
      <c r="E10" s="11"/>
      <c r="F10" s="13"/>
      <c r="G10" s="71" t="str">
        <f>IFERROR(VLOOKUP(F10,参照!$B$16:$D$25,2,0),"")</f>
        <v/>
      </c>
      <c r="H10" s="18"/>
      <c r="I10" s="72" t="str">
        <f>IFERROR(VLOOKUP(G10,参照!$B$8:$C$13,2,0),"")</f>
        <v/>
      </c>
      <c r="J10" s="73" t="str">
        <f t="shared" si="0"/>
        <v/>
      </c>
      <c r="K10" s="74">
        <f t="shared" si="2"/>
        <v>0</v>
      </c>
      <c r="L10" s="11">
        <f t="shared" si="2"/>
        <v>0</v>
      </c>
      <c r="M10" s="11">
        <f t="shared" si="2"/>
        <v>0</v>
      </c>
      <c r="N10" s="11">
        <f t="shared" si="2"/>
        <v>0</v>
      </c>
      <c r="O10" s="75" t="str">
        <f>IFERROR(VLOOKUP(F10,参照!$B$16:$D$25,3,0),"")</f>
        <v/>
      </c>
      <c r="P10" s="18"/>
      <c r="Q10" s="72" t="str">
        <f>IFERROR(VLOOKUP(O10,参照!$B$8:$C$13,2,0),"")</f>
        <v/>
      </c>
      <c r="R10" s="76" t="str">
        <f>IFERROR(IF(O10=参照!$B$12,参照!$C$12,Q10*P10),"")</f>
        <v/>
      </c>
      <c r="S10" s="77" t="str">
        <f t="shared" si="3"/>
        <v/>
      </c>
      <c r="T10" s="38"/>
      <c r="V10"/>
      <c r="W10"/>
      <c r="X10"/>
      <c r="Y10"/>
      <c r="Z10"/>
      <c r="AA10"/>
      <c r="AB10"/>
      <c r="AC10"/>
      <c r="AD10"/>
      <c r="AE10"/>
      <c r="AF10"/>
      <c r="AG10"/>
      <c r="AH10"/>
      <c r="AI10"/>
      <c r="AJ10"/>
      <c r="AK10"/>
    </row>
    <row r="11" spans="1:37" s="39" customFormat="1" ht="26.25" customHeight="1">
      <c r="A11" s="38"/>
      <c r="B11" s="70">
        <f t="shared" si="1"/>
        <v>5</v>
      </c>
      <c r="C11" s="11"/>
      <c r="D11" s="12"/>
      <c r="E11" s="11"/>
      <c r="F11" s="13"/>
      <c r="G11" s="71" t="str">
        <f>IFERROR(VLOOKUP(F11,参照!$B$16:$D$25,2,0),"")</f>
        <v/>
      </c>
      <c r="H11" s="18"/>
      <c r="I11" s="72" t="str">
        <f>IFERROR(VLOOKUP(G11,参照!$B$8:$C$13,2,0),"")</f>
        <v/>
      </c>
      <c r="J11" s="73" t="str">
        <f t="shared" si="0"/>
        <v/>
      </c>
      <c r="K11" s="74">
        <f t="shared" si="2"/>
        <v>0</v>
      </c>
      <c r="L11" s="11">
        <f t="shared" si="2"/>
        <v>0</v>
      </c>
      <c r="M11" s="11">
        <f t="shared" si="2"/>
        <v>0</v>
      </c>
      <c r="N11" s="11">
        <f t="shared" si="2"/>
        <v>0</v>
      </c>
      <c r="O11" s="75" t="str">
        <f>IFERROR(VLOOKUP(F11,参照!$B$16:$D$25,3,0),"")</f>
        <v/>
      </c>
      <c r="P11" s="18"/>
      <c r="Q11" s="72" t="str">
        <f>IFERROR(VLOOKUP(O11,参照!$B$8:$C$13,2,0),"")</f>
        <v/>
      </c>
      <c r="R11" s="76" t="str">
        <f>IFERROR(IF(O11=参照!$B$12,参照!$C$12,Q11*P11),"")</f>
        <v/>
      </c>
      <c r="S11" s="77" t="str">
        <f t="shared" si="3"/>
        <v/>
      </c>
      <c r="T11" s="38"/>
      <c r="V11"/>
      <c r="W11"/>
      <c r="X11"/>
      <c r="Y11"/>
      <c r="Z11"/>
      <c r="AA11"/>
      <c r="AB11"/>
      <c r="AC11"/>
      <c r="AD11"/>
      <c r="AE11"/>
      <c r="AF11"/>
      <c r="AG11"/>
      <c r="AH11"/>
      <c r="AI11"/>
      <c r="AJ11"/>
      <c r="AK11"/>
    </row>
    <row r="12" spans="1:37" s="39" customFormat="1" ht="26.25" customHeight="1">
      <c r="A12" s="38"/>
      <c r="B12" s="70">
        <f t="shared" si="1"/>
        <v>6</v>
      </c>
      <c r="C12" s="11"/>
      <c r="D12" s="12"/>
      <c r="E12" s="11"/>
      <c r="F12" s="13"/>
      <c r="G12" s="71" t="str">
        <f>IFERROR(VLOOKUP(F12,参照!$B$16:$D$25,2,0),"")</f>
        <v/>
      </c>
      <c r="H12" s="18"/>
      <c r="I12" s="72" t="str">
        <f>IFERROR(VLOOKUP(G12,参照!$B$8:$C$13,2,0),"")</f>
        <v/>
      </c>
      <c r="J12" s="73" t="str">
        <f t="shared" si="0"/>
        <v/>
      </c>
      <c r="K12" s="74">
        <f t="shared" si="2"/>
        <v>0</v>
      </c>
      <c r="L12" s="11">
        <f t="shared" si="2"/>
        <v>0</v>
      </c>
      <c r="M12" s="11">
        <f t="shared" si="2"/>
        <v>0</v>
      </c>
      <c r="N12" s="11">
        <f t="shared" si="2"/>
        <v>0</v>
      </c>
      <c r="O12" s="75" t="str">
        <f>IFERROR(VLOOKUP(F12,参照!$B$16:$D$25,3,0),"")</f>
        <v/>
      </c>
      <c r="P12" s="18"/>
      <c r="Q12" s="72" t="str">
        <f>IFERROR(VLOOKUP(O12,参照!$B$8:$C$13,2,0),"")</f>
        <v/>
      </c>
      <c r="R12" s="76" t="str">
        <f>IFERROR(IF(O12=参照!$B$12,参照!$C$12,Q12*P12),"")</f>
        <v/>
      </c>
      <c r="S12" s="77" t="str">
        <f t="shared" si="3"/>
        <v/>
      </c>
      <c r="T12" s="38"/>
      <c r="V12"/>
      <c r="W12"/>
      <c r="X12"/>
      <c r="Y12"/>
      <c r="Z12"/>
      <c r="AA12"/>
      <c r="AB12"/>
      <c r="AC12"/>
      <c r="AD12"/>
      <c r="AE12"/>
      <c r="AF12"/>
      <c r="AG12"/>
      <c r="AH12"/>
      <c r="AI12"/>
      <c r="AJ12"/>
      <c r="AK12"/>
    </row>
    <row r="13" spans="1:37" s="39" customFormat="1" ht="26.25" customHeight="1">
      <c r="A13" s="38"/>
      <c r="B13" s="70">
        <f t="shared" si="1"/>
        <v>7</v>
      </c>
      <c r="C13" s="11"/>
      <c r="D13" s="12"/>
      <c r="E13" s="11"/>
      <c r="F13" s="13"/>
      <c r="G13" s="71" t="str">
        <f>IFERROR(VLOOKUP(F13,参照!$B$16:$D$25,2,0),"")</f>
        <v/>
      </c>
      <c r="H13" s="18"/>
      <c r="I13" s="72" t="str">
        <f>IFERROR(VLOOKUP(G13,参照!$B$8:$C$13,2,0),"")</f>
        <v/>
      </c>
      <c r="J13" s="73" t="str">
        <f t="shared" si="0"/>
        <v/>
      </c>
      <c r="K13" s="74">
        <f t="shared" si="2"/>
        <v>0</v>
      </c>
      <c r="L13" s="11">
        <f t="shared" si="2"/>
        <v>0</v>
      </c>
      <c r="M13" s="11">
        <f t="shared" si="2"/>
        <v>0</v>
      </c>
      <c r="N13" s="11">
        <f t="shared" si="2"/>
        <v>0</v>
      </c>
      <c r="O13" s="75" t="str">
        <f>IFERROR(VLOOKUP(F13,参照!$B$16:$D$25,3,0),"")</f>
        <v/>
      </c>
      <c r="P13" s="18"/>
      <c r="Q13" s="72" t="str">
        <f>IFERROR(VLOOKUP(O13,参照!$B$8:$C$13,2,0),"")</f>
        <v/>
      </c>
      <c r="R13" s="76" t="str">
        <f>IFERROR(IF(O13=参照!$B$12,参照!$C$12,Q13*P13),"")</f>
        <v/>
      </c>
      <c r="S13" s="77" t="str">
        <f t="shared" si="3"/>
        <v/>
      </c>
      <c r="T13" s="38"/>
      <c r="V13"/>
      <c r="W13"/>
      <c r="X13"/>
      <c r="Y13"/>
      <c r="Z13"/>
      <c r="AA13"/>
      <c r="AB13"/>
      <c r="AC13"/>
      <c r="AD13"/>
      <c r="AE13"/>
      <c r="AF13"/>
      <c r="AG13"/>
      <c r="AH13"/>
      <c r="AI13"/>
      <c r="AJ13"/>
      <c r="AK13"/>
    </row>
    <row r="14" spans="1:37" s="39" customFormat="1" ht="26.25" customHeight="1">
      <c r="A14" s="38"/>
      <c r="B14" s="70">
        <f t="shared" si="1"/>
        <v>8</v>
      </c>
      <c r="C14" s="11"/>
      <c r="D14" s="12"/>
      <c r="E14" s="11"/>
      <c r="F14" s="13"/>
      <c r="G14" s="71" t="str">
        <f>IFERROR(VLOOKUP(F14,参照!$B$16:$D$25,2,0),"")</f>
        <v/>
      </c>
      <c r="H14" s="18"/>
      <c r="I14" s="72" t="str">
        <f>IFERROR(VLOOKUP(G14,参照!$B$8:$C$13,2,0),"")</f>
        <v/>
      </c>
      <c r="J14" s="73" t="str">
        <f t="shared" si="0"/>
        <v/>
      </c>
      <c r="K14" s="74">
        <f t="shared" si="2"/>
        <v>0</v>
      </c>
      <c r="L14" s="11">
        <f t="shared" si="2"/>
        <v>0</v>
      </c>
      <c r="M14" s="11">
        <f t="shared" si="2"/>
        <v>0</v>
      </c>
      <c r="N14" s="11">
        <f t="shared" si="2"/>
        <v>0</v>
      </c>
      <c r="O14" s="75" t="str">
        <f>IFERROR(VLOOKUP(F14,参照!$B$16:$D$25,3,0),"")</f>
        <v/>
      </c>
      <c r="P14" s="18"/>
      <c r="Q14" s="72" t="str">
        <f>IFERROR(VLOOKUP(O14,参照!$B$8:$C$13,2,0),"")</f>
        <v/>
      </c>
      <c r="R14" s="76" t="str">
        <f>IFERROR(IF(O14=参照!$B$12,参照!$C$12,Q14*P14),"")</f>
        <v/>
      </c>
      <c r="S14" s="77" t="str">
        <f t="shared" si="3"/>
        <v/>
      </c>
      <c r="T14" s="38"/>
      <c r="V14"/>
      <c r="W14"/>
      <c r="X14"/>
      <c r="Y14"/>
      <c r="Z14"/>
      <c r="AA14"/>
      <c r="AB14"/>
      <c r="AC14"/>
      <c r="AD14"/>
      <c r="AE14"/>
      <c r="AF14"/>
      <c r="AG14"/>
      <c r="AH14"/>
      <c r="AI14"/>
      <c r="AJ14"/>
      <c r="AK14"/>
    </row>
    <row r="15" spans="1:37" s="39" customFormat="1" ht="26.25" customHeight="1">
      <c r="A15" s="38"/>
      <c r="B15" s="70">
        <f t="shared" si="1"/>
        <v>9</v>
      </c>
      <c r="C15" s="11"/>
      <c r="D15" s="12"/>
      <c r="E15" s="11"/>
      <c r="F15" s="13"/>
      <c r="G15" s="71" t="str">
        <f>IFERROR(VLOOKUP(F15,参照!$B$16:$D$25,2,0),"")</f>
        <v/>
      </c>
      <c r="H15" s="18"/>
      <c r="I15" s="72" t="str">
        <f>IFERROR(VLOOKUP(G15,参照!$B$8:$C$13,2,0),"")</f>
        <v/>
      </c>
      <c r="J15" s="73" t="str">
        <f t="shared" si="0"/>
        <v/>
      </c>
      <c r="K15" s="74">
        <f t="shared" si="2"/>
        <v>0</v>
      </c>
      <c r="L15" s="11">
        <f t="shared" si="2"/>
        <v>0</v>
      </c>
      <c r="M15" s="11">
        <f t="shared" si="2"/>
        <v>0</v>
      </c>
      <c r="N15" s="11">
        <f t="shared" si="2"/>
        <v>0</v>
      </c>
      <c r="O15" s="75" t="str">
        <f>IFERROR(VLOOKUP(F15,参照!$B$16:$D$25,3,0),"")</f>
        <v/>
      </c>
      <c r="P15" s="18"/>
      <c r="Q15" s="72" t="str">
        <f>IFERROR(VLOOKUP(O15,参照!$B$8:$C$13,2,0),"")</f>
        <v/>
      </c>
      <c r="R15" s="76" t="str">
        <f>IFERROR(IF(O15=参照!$B$12,参照!$C$12,Q15*P15),"")</f>
        <v/>
      </c>
      <c r="S15" s="77" t="str">
        <f t="shared" si="3"/>
        <v/>
      </c>
      <c r="T15" s="38"/>
      <c r="V15"/>
      <c r="W15"/>
      <c r="X15"/>
      <c r="Y15"/>
      <c r="Z15"/>
      <c r="AA15"/>
      <c r="AB15"/>
      <c r="AC15"/>
      <c r="AD15"/>
      <c r="AE15"/>
      <c r="AF15"/>
      <c r="AG15"/>
      <c r="AH15"/>
      <c r="AI15"/>
      <c r="AJ15"/>
      <c r="AK15"/>
    </row>
    <row r="16" spans="1:37" s="39" customFormat="1" ht="26.25" customHeight="1">
      <c r="A16" s="38"/>
      <c r="B16" s="70">
        <f t="shared" si="1"/>
        <v>10</v>
      </c>
      <c r="C16" s="11"/>
      <c r="D16" s="12"/>
      <c r="E16" s="11"/>
      <c r="F16" s="13"/>
      <c r="G16" s="71" t="str">
        <f>IFERROR(VLOOKUP(F16,参照!$B$16:$D$25,2,0),"")</f>
        <v/>
      </c>
      <c r="H16" s="18"/>
      <c r="I16" s="72" t="str">
        <f>IFERROR(VLOOKUP(G16,参照!$B$8:$C$13,2,0),"")</f>
        <v/>
      </c>
      <c r="J16" s="73" t="str">
        <f t="shared" si="0"/>
        <v/>
      </c>
      <c r="K16" s="74">
        <f t="shared" si="2"/>
        <v>0</v>
      </c>
      <c r="L16" s="11">
        <f t="shared" si="2"/>
        <v>0</v>
      </c>
      <c r="M16" s="11">
        <f t="shared" si="2"/>
        <v>0</v>
      </c>
      <c r="N16" s="11">
        <f t="shared" si="2"/>
        <v>0</v>
      </c>
      <c r="O16" s="75" t="str">
        <f>IFERROR(VLOOKUP(F16,参照!$B$16:$D$25,3,0),"")</f>
        <v/>
      </c>
      <c r="P16" s="18"/>
      <c r="Q16" s="72" t="str">
        <f>IFERROR(VLOOKUP(O16,参照!$B$8:$C$13,2,0),"")</f>
        <v/>
      </c>
      <c r="R16" s="76" t="str">
        <f>IFERROR(IF(O16=参照!$B$12,参照!$C$12,Q16*P16),"")</f>
        <v/>
      </c>
      <c r="S16" s="77" t="str">
        <f t="shared" si="3"/>
        <v/>
      </c>
      <c r="T16" s="38"/>
      <c r="V16"/>
      <c r="W16"/>
      <c r="X16"/>
      <c r="Y16"/>
      <c r="Z16"/>
      <c r="AA16"/>
      <c r="AB16"/>
      <c r="AC16"/>
      <c r="AD16"/>
      <c r="AE16"/>
      <c r="AF16"/>
      <c r="AG16"/>
      <c r="AH16"/>
      <c r="AI16"/>
      <c r="AJ16"/>
      <c r="AK16"/>
    </row>
    <row r="17" spans="2:21" customFormat="1" ht="26.25" customHeight="1">
      <c r="B17" s="70">
        <f t="shared" si="1"/>
        <v>11</v>
      </c>
      <c r="C17" s="11"/>
      <c r="D17" s="12"/>
      <c r="E17" s="11"/>
      <c r="F17" s="13"/>
      <c r="G17" s="71" t="str">
        <f>IFERROR(VLOOKUP(F17,参照!$B$16:$D$25,2,0),"")</f>
        <v/>
      </c>
      <c r="H17" s="18"/>
      <c r="I17" s="72" t="str">
        <f>IFERROR(VLOOKUP(G17,参照!$B$8:$C$13,2,0),"")</f>
        <v/>
      </c>
      <c r="J17" s="73" t="str">
        <f t="shared" si="0"/>
        <v/>
      </c>
      <c r="K17" s="74">
        <f t="shared" si="2"/>
        <v>0</v>
      </c>
      <c r="L17" s="11">
        <f t="shared" si="2"/>
        <v>0</v>
      </c>
      <c r="M17" s="11">
        <f t="shared" si="2"/>
        <v>0</v>
      </c>
      <c r="N17" s="11">
        <f t="shared" si="2"/>
        <v>0</v>
      </c>
      <c r="O17" s="75" t="str">
        <f>IFERROR(VLOOKUP(F17,参照!$B$16:$D$25,3,0),"")</f>
        <v/>
      </c>
      <c r="P17" s="18"/>
      <c r="Q17" s="72" t="str">
        <f>IFERROR(VLOOKUP(O17,参照!$B$8:$C$13,2,0),"")</f>
        <v/>
      </c>
      <c r="R17" s="76" t="str">
        <f>IFERROR(IF(O17=参照!$B$12,参照!$C$12,Q17*P17),"")</f>
        <v/>
      </c>
      <c r="S17" s="77" t="str">
        <f t="shared" si="3"/>
        <v/>
      </c>
      <c r="T17" s="38"/>
      <c r="U17" s="39"/>
    </row>
    <row r="18" spans="2:21" customFormat="1" ht="26.25" customHeight="1">
      <c r="B18" s="70">
        <f t="shared" si="1"/>
        <v>12</v>
      </c>
      <c r="C18" s="11"/>
      <c r="D18" s="12"/>
      <c r="E18" s="11"/>
      <c r="F18" s="13"/>
      <c r="G18" s="71" t="str">
        <f>IFERROR(VLOOKUP(F18,参照!$B$16:$D$25,2,0),"")</f>
        <v/>
      </c>
      <c r="H18" s="18"/>
      <c r="I18" s="72" t="str">
        <f>IFERROR(VLOOKUP(G18,参照!$B$8:$C$13,2,0),"")</f>
        <v/>
      </c>
      <c r="J18" s="73" t="str">
        <f t="shared" si="0"/>
        <v/>
      </c>
      <c r="K18" s="74">
        <f t="shared" si="2"/>
        <v>0</v>
      </c>
      <c r="L18" s="11">
        <f t="shared" si="2"/>
        <v>0</v>
      </c>
      <c r="M18" s="11">
        <f t="shared" si="2"/>
        <v>0</v>
      </c>
      <c r="N18" s="11">
        <f t="shared" si="2"/>
        <v>0</v>
      </c>
      <c r="O18" s="75" t="str">
        <f>IFERROR(VLOOKUP(F18,参照!$B$16:$D$25,3,0),"")</f>
        <v/>
      </c>
      <c r="P18" s="18"/>
      <c r="Q18" s="72" t="str">
        <f>IFERROR(VLOOKUP(O18,参照!$B$8:$C$13,2,0),"")</f>
        <v/>
      </c>
      <c r="R18" s="76" t="str">
        <f>IFERROR(IF(O18=参照!$B$12,参照!$C$12,Q18*P18),"")</f>
        <v/>
      </c>
      <c r="S18" s="77" t="str">
        <f t="shared" si="3"/>
        <v/>
      </c>
      <c r="T18" s="38"/>
      <c r="U18" s="39"/>
    </row>
    <row r="19" spans="2:21" customFormat="1" ht="26.25" customHeight="1">
      <c r="B19" s="70">
        <f t="shared" si="1"/>
        <v>13</v>
      </c>
      <c r="C19" s="11"/>
      <c r="D19" s="12"/>
      <c r="E19" s="11"/>
      <c r="F19" s="13"/>
      <c r="G19" s="71" t="str">
        <f>IFERROR(VLOOKUP(F19,参照!$B$16:$D$25,2,0),"")</f>
        <v/>
      </c>
      <c r="H19" s="18"/>
      <c r="I19" s="72" t="str">
        <f>IFERROR(VLOOKUP(G19,参照!$B$8:$C$13,2,0),"")</f>
        <v/>
      </c>
      <c r="J19" s="73" t="str">
        <f t="shared" si="0"/>
        <v/>
      </c>
      <c r="K19" s="74">
        <f t="shared" si="2"/>
        <v>0</v>
      </c>
      <c r="L19" s="11">
        <f t="shared" si="2"/>
        <v>0</v>
      </c>
      <c r="M19" s="11">
        <f t="shared" si="2"/>
        <v>0</v>
      </c>
      <c r="N19" s="11">
        <f t="shared" si="2"/>
        <v>0</v>
      </c>
      <c r="O19" s="75" t="str">
        <f>IFERROR(VLOOKUP(F19,参照!$B$16:$D$25,3,0),"")</f>
        <v/>
      </c>
      <c r="P19" s="18"/>
      <c r="Q19" s="72" t="str">
        <f>IFERROR(VLOOKUP(O19,参照!$B$8:$C$13,2,0),"")</f>
        <v/>
      </c>
      <c r="R19" s="76" t="str">
        <f>IFERROR(IF(O19=参照!$B$12,参照!$C$12,Q19*P19),"")</f>
        <v/>
      </c>
      <c r="S19" s="77" t="str">
        <f t="shared" si="3"/>
        <v/>
      </c>
      <c r="T19" s="38"/>
      <c r="U19" s="39"/>
    </row>
    <row r="20" spans="2:21" customFormat="1" ht="26.25" customHeight="1">
      <c r="B20" s="70">
        <f t="shared" si="1"/>
        <v>14</v>
      </c>
      <c r="C20" s="11"/>
      <c r="D20" s="12"/>
      <c r="E20" s="11"/>
      <c r="F20" s="13"/>
      <c r="G20" s="71" t="str">
        <f>IFERROR(VLOOKUP(F20,参照!$B$16:$D$25,2,0),"")</f>
        <v/>
      </c>
      <c r="H20" s="18"/>
      <c r="I20" s="72" t="str">
        <f>IFERROR(VLOOKUP(G20,参照!$B$8:$C$13,2,0),"")</f>
        <v/>
      </c>
      <c r="J20" s="73" t="str">
        <f t="shared" si="0"/>
        <v/>
      </c>
      <c r="K20" s="74">
        <f t="shared" si="2"/>
        <v>0</v>
      </c>
      <c r="L20" s="11">
        <f t="shared" si="2"/>
        <v>0</v>
      </c>
      <c r="M20" s="11">
        <f t="shared" si="2"/>
        <v>0</v>
      </c>
      <c r="N20" s="11">
        <f t="shared" si="2"/>
        <v>0</v>
      </c>
      <c r="O20" s="75" t="str">
        <f>IFERROR(VLOOKUP(F20,参照!$B$16:$D$25,3,0),"")</f>
        <v/>
      </c>
      <c r="P20" s="18"/>
      <c r="Q20" s="72" t="str">
        <f>IFERROR(VLOOKUP(O20,参照!$B$8:$C$13,2,0),"")</f>
        <v/>
      </c>
      <c r="R20" s="76" t="str">
        <f>IFERROR(IF(O20=参照!$B$12,参照!$C$12,Q20*P20),"")</f>
        <v/>
      </c>
      <c r="S20" s="77" t="str">
        <f t="shared" si="3"/>
        <v/>
      </c>
      <c r="T20" s="38"/>
      <c r="U20" s="39"/>
    </row>
    <row r="21" spans="2:21" customFormat="1" ht="26.25" customHeight="1">
      <c r="B21" s="70">
        <f t="shared" si="1"/>
        <v>15</v>
      </c>
      <c r="C21" s="11"/>
      <c r="D21" s="12"/>
      <c r="E21" s="11"/>
      <c r="F21" s="13"/>
      <c r="G21" s="71" t="str">
        <f>IFERROR(VLOOKUP(F21,参照!$B$16:$D$25,2,0),"")</f>
        <v/>
      </c>
      <c r="H21" s="18"/>
      <c r="I21" s="72" t="str">
        <f>IFERROR(VLOOKUP(G21,参照!$B$8:$C$13,2,0),"")</f>
        <v/>
      </c>
      <c r="J21" s="73" t="str">
        <f t="shared" si="0"/>
        <v/>
      </c>
      <c r="K21" s="74">
        <f t="shared" si="2"/>
        <v>0</v>
      </c>
      <c r="L21" s="11">
        <f t="shared" si="2"/>
        <v>0</v>
      </c>
      <c r="M21" s="11">
        <f t="shared" si="2"/>
        <v>0</v>
      </c>
      <c r="N21" s="11">
        <f t="shared" si="2"/>
        <v>0</v>
      </c>
      <c r="O21" s="75" t="str">
        <f>IFERROR(VLOOKUP(F21,参照!$B$16:$D$25,3,0),"")</f>
        <v/>
      </c>
      <c r="P21" s="18"/>
      <c r="Q21" s="72" t="str">
        <f>IFERROR(VLOOKUP(O21,参照!$B$8:$C$13,2,0),"")</f>
        <v/>
      </c>
      <c r="R21" s="76" t="str">
        <f>IFERROR(IF(O21=参照!$B$12,参照!$C$12,Q21*P21),"")</f>
        <v/>
      </c>
      <c r="S21" s="77" t="str">
        <f t="shared" si="3"/>
        <v/>
      </c>
      <c r="T21" s="38"/>
      <c r="U21" s="39"/>
    </row>
    <row r="22" spans="2:21" customFormat="1" ht="26.25" customHeight="1">
      <c r="B22" s="70">
        <f t="shared" si="1"/>
        <v>16</v>
      </c>
      <c r="C22" s="11"/>
      <c r="D22" s="12"/>
      <c r="E22" s="11"/>
      <c r="F22" s="13"/>
      <c r="G22" s="71" t="str">
        <f>IFERROR(VLOOKUP(F22,参照!$B$16:$D$25,2,0),"")</f>
        <v/>
      </c>
      <c r="H22" s="18"/>
      <c r="I22" s="72" t="str">
        <f>IFERROR(VLOOKUP(G22,参照!$B$8:$C$13,2,0),"")</f>
        <v/>
      </c>
      <c r="J22" s="73" t="str">
        <f t="shared" si="0"/>
        <v/>
      </c>
      <c r="K22" s="74">
        <f t="shared" si="2"/>
        <v>0</v>
      </c>
      <c r="L22" s="11">
        <f t="shared" si="2"/>
        <v>0</v>
      </c>
      <c r="M22" s="11">
        <f t="shared" si="2"/>
        <v>0</v>
      </c>
      <c r="N22" s="11">
        <f t="shared" si="2"/>
        <v>0</v>
      </c>
      <c r="O22" s="75" t="str">
        <f>IFERROR(VLOOKUP(F22,参照!$B$16:$D$25,3,0),"")</f>
        <v/>
      </c>
      <c r="P22" s="18"/>
      <c r="Q22" s="72" t="str">
        <f>IFERROR(VLOOKUP(O22,参照!$B$8:$C$13,2,0),"")</f>
        <v/>
      </c>
      <c r="R22" s="76" t="str">
        <f>IFERROR(IF(O22=参照!$B$12,参照!$C$12,Q22*P22),"")</f>
        <v/>
      </c>
      <c r="S22" s="77" t="str">
        <f t="shared" si="3"/>
        <v/>
      </c>
      <c r="T22" s="38"/>
      <c r="U22" s="39"/>
    </row>
    <row r="23" spans="2:21" customFormat="1" ht="26.25" customHeight="1">
      <c r="B23" s="70">
        <f t="shared" si="1"/>
        <v>17</v>
      </c>
      <c r="C23" s="11"/>
      <c r="D23" s="12"/>
      <c r="E23" s="11"/>
      <c r="F23" s="13"/>
      <c r="G23" s="71" t="str">
        <f>IFERROR(VLOOKUP(F23,参照!$B$16:$D$25,2,0),"")</f>
        <v/>
      </c>
      <c r="H23" s="18"/>
      <c r="I23" s="72" t="str">
        <f>IFERROR(VLOOKUP(G23,参照!$B$8:$C$13,2,0),"")</f>
        <v/>
      </c>
      <c r="J23" s="73" t="str">
        <f t="shared" si="0"/>
        <v/>
      </c>
      <c r="K23" s="74">
        <f t="shared" si="2"/>
        <v>0</v>
      </c>
      <c r="L23" s="11">
        <f t="shared" si="2"/>
        <v>0</v>
      </c>
      <c r="M23" s="11">
        <f t="shared" si="2"/>
        <v>0</v>
      </c>
      <c r="N23" s="11">
        <f t="shared" si="2"/>
        <v>0</v>
      </c>
      <c r="O23" s="75" t="str">
        <f>IFERROR(VLOOKUP(F23,参照!$B$16:$D$25,3,0),"")</f>
        <v/>
      </c>
      <c r="P23" s="18"/>
      <c r="Q23" s="72" t="str">
        <f>IFERROR(VLOOKUP(O23,参照!$B$8:$C$13,2,0),"")</f>
        <v/>
      </c>
      <c r="R23" s="76" t="str">
        <f>IFERROR(IF(O23=参照!$B$12,参照!$C$12,Q23*P23),"")</f>
        <v/>
      </c>
      <c r="S23" s="77" t="str">
        <f t="shared" si="3"/>
        <v/>
      </c>
      <c r="T23" s="38"/>
      <c r="U23" s="39"/>
    </row>
    <row r="24" spans="2:21" customFormat="1" ht="26.25" customHeight="1">
      <c r="B24" s="70">
        <f t="shared" si="1"/>
        <v>18</v>
      </c>
      <c r="C24" s="11"/>
      <c r="D24" s="12"/>
      <c r="E24" s="11"/>
      <c r="F24" s="13"/>
      <c r="G24" s="71" t="str">
        <f>IFERROR(VLOOKUP(F24,参照!$B$16:$D$25,2,0),"")</f>
        <v/>
      </c>
      <c r="H24" s="18"/>
      <c r="I24" s="72" t="str">
        <f>IFERROR(VLOOKUP(G24,参照!$B$8:$C$13,2,0),"")</f>
        <v/>
      </c>
      <c r="J24" s="73" t="str">
        <f t="shared" si="0"/>
        <v/>
      </c>
      <c r="K24" s="74">
        <f t="shared" si="2"/>
        <v>0</v>
      </c>
      <c r="L24" s="11">
        <f t="shared" si="2"/>
        <v>0</v>
      </c>
      <c r="M24" s="11">
        <f t="shared" si="2"/>
        <v>0</v>
      </c>
      <c r="N24" s="11">
        <f t="shared" si="2"/>
        <v>0</v>
      </c>
      <c r="O24" s="75" t="str">
        <f>IFERROR(VLOOKUP(F24,参照!$B$16:$D$25,3,0),"")</f>
        <v/>
      </c>
      <c r="P24" s="18"/>
      <c r="Q24" s="72" t="str">
        <f>IFERROR(VLOOKUP(O24,参照!$B$8:$C$13,2,0),"")</f>
        <v/>
      </c>
      <c r="R24" s="76" t="str">
        <f>IFERROR(IF(O24=参照!$B$12,参照!$C$12,Q24*P24),"")</f>
        <v/>
      </c>
      <c r="S24" s="77" t="str">
        <f t="shared" si="3"/>
        <v/>
      </c>
      <c r="T24" s="38"/>
      <c r="U24" s="39"/>
    </row>
    <row r="25" spans="2:21" customFormat="1" ht="26.25" customHeight="1">
      <c r="B25" s="70">
        <f t="shared" si="1"/>
        <v>19</v>
      </c>
      <c r="C25" s="11"/>
      <c r="D25" s="12"/>
      <c r="E25" s="11"/>
      <c r="F25" s="13"/>
      <c r="G25" s="71" t="str">
        <f>IFERROR(VLOOKUP(F25,参照!$B$16:$D$25,2,0),"")</f>
        <v/>
      </c>
      <c r="H25" s="18"/>
      <c r="I25" s="72" t="str">
        <f>IFERROR(VLOOKUP(G25,参照!$B$8:$C$13,2,0),"")</f>
        <v/>
      </c>
      <c r="J25" s="73" t="str">
        <f t="shared" si="0"/>
        <v/>
      </c>
      <c r="K25" s="74">
        <f t="shared" si="2"/>
        <v>0</v>
      </c>
      <c r="L25" s="11">
        <f t="shared" si="2"/>
        <v>0</v>
      </c>
      <c r="M25" s="11">
        <f t="shared" si="2"/>
        <v>0</v>
      </c>
      <c r="N25" s="11">
        <f t="shared" si="2"/>
        <v>0</v>
      </c>
      <c r="O25" s="75" t="str">
        <f>IFERROR(VLOOKUP(F25,参照!$B$16:$D$25,3,0),"")</f>
        <v/>
      </c>
      <c r="P25" s="18"/>
      <c r="Q25" s="72" t="str">
        <f>IFERROR(VLOOKUP(O25,参照!$B$8:$C$13,2,0),"")</f>
        <v/>
      </c>
      <c r="R25" s="76" t="str">
        <f>IFERROR(IF(O25=参照!$B$12,参照!$C$12,Q25*P25),"")</f>
        <v/>
      </c>
      <c r="S25" s="77" t="str">
        <f t="shared" si="3"/>
        <v/>
      </c>
      <c r="T25" s="38"/>
      <c r="U25" s="39"/>
    </row>
    <row r="26" spans="2:21" customFormat="1" ht="26.25" customHeight="1">
      <c r="B26" s="78">
        <f t="shared" si="1"/>
        <v>20</v>
      </c>
      <c r="C26" s="14"/>
      <c r="D26" s="15"/>
      <c r="E26" s="14"/>
      <c r="F26" s="16"/>
      <c r="G26" s="79" t="str">
        <f>IFERROR(VLOOKUP(F26,参照!$B$16:$D$25,2,0),"")</f>
        <v/>
      </c>
      <c r="H26" s="19"/>
      <c r="I26" s="80" t="str">
        <f>IFERROR(VLOOKUP(G26,参照!$B$8:$C$13,2,0),"")</f>
        <v/>
      </c>
      <c r="J26" s="81" t="str">
        <f t="shared" si="0"/>
        <v/>
      </c>
      <c r="K26" s="82">
        <f t="shared" si="2"/>
        <v>0</v>
      </c>
      <c r="L26" s="14">
        <f t="shared" si="2"/>
        <v>0</v>
      </c>
      <c r="M26" s="14">
        <f t="shared" si="2"/>
        <v>0</v>
      </c>
      <c r="N26" s="14">
        <f t="shared" si="2"/>
        <v>0</v>
      </c>
      <c r="O26" s="83" t="str">
        <f>IFERROR(VLOOKUP(F26,参照!$B$16:$D$25,3,0),"")</f>
        <v/>
      </c>
      <c r="P26" s="19"/>
      <c r="Q26" s="80" t="str">
        <f>IFERROR(VLOOKUP(O26,参照!$B$8:$C$13,2,0),"")</f>
        <v/>
      </c>
      <c r="R26" s="84" t="str">
        <f>IFERROR(IF(O26=参照!$B$12,参照!$C$12,Q26*P26),"")</f>
        <v/>
      </c>
      <c r="S26" s="85" t="str">
        <f t="shared" si="3"/>
        <v/>
      </c>
      <c r="T26" s="38"/>
      <c r="U26" s="39"/>
    </row>
    <row r="27" spans="2:21" customFormat="1" ht="27" customHeight="1">
      <c r="B27" s="86"/>
      <c r="C27" s="86"/>
      <c r="D27" s="86"/>
      <c r="E27" s="86"/>
      <c r="F27" s="86"/>
      <c r="G27" s="86"/>
      <c r="H27" s="86"/>
      <c r="I27" s="86"/>
      <c r="J27" s="86"/>
      <c r="U27" s="87"/>
    </row>
    <row r="28" spans="2:21" customFormat="1" ht="26.25" customHeight="1">
      <c r="B28" s="88" t="s">
        <v>101</v>
      </c>
      <c r="C28" s="89"/>
      <c r="D28" s="90"/>
      <c r="E28" s="90"/>
      <c r="F28" s="90"/>
      <c r="G28" s="90"/>
      <c r="H28" s="90"/>
      <c r="I28" s="90"/>
      <c r="J28" s="90"/>
      <c r="K28" s="90"/>
      <c r="L28" s="90"/>
      <c r="M28" s="90"/>
      <c r="N28" s="90"/>
      <c r="R28" s="91" t="s">
        <v>49</v>
      </c>
      <c r="S28" s="92">
        <f>SUM(S7:S26)</f>
        <v>2763600</v>
      </c>
      <c r="U28" s="87"/>
    </row>
    <row r="29" spans="2:21" customFormat="1" ht="111" customHeight="1">
      <c r="B29" s="147" t="s">
        <v>132</v>
      </c>
      <c r="C29" s="147"/>
      <c r="D29" s="147"/>
      <c r="E29" s="147"/>
      <c r="F29" s="147"/>
      <c r="G29" s="147"/>
      <c r="H29" s="147"/>
      <c r="I29" s="147"/>
      <c r="J29" s="147"/>
      <c r="K29" s="101"/>
      <c r="L29" s="101"/>
      <c r="M29" s="101"/>
      <c r="N29" s="101"/>
      <c r="O29" s="102"/>
      <c r="P29" s="102"/>
      <c r="Q29" s="102"/>
      <c r="R29" s="102"/>
      <c r="S29" s="102"/>
      <c r="U29" s="87"/>
    </row>
    <row r="30" spans="2:21" customFormat="1" ht="26.25" customHeight="1">
      <c r="B30" s="108" t="s">
        <v>103</v>
      </c>
      <c r="C30" s="104"/>
      <c r="D30" s="104"/>
      <c r="E30" s="104"/>
      <c r="F30" s="104"/>
      <c r="G30" s="104"/>
      <c r="H30" s="104"/>
      <c r="I30" s="104"/>
      <c r="J30" s="104"/>
      <c r="K30" s="103"/>
      <c r="L30" s="103"/>
      <c r="M30" s="103"/>
      <c r="N30" s="103"/>
      <c r="O30" s="106"/>
      <c r="P30" s="106"/>
      <c r="Q30" s="93"/>
      <c r="R30" s="94"/>
      <c r="S30" s="38"/>
      <c r="T30" s="38"/>
      <c r="U30" s="39"/>
    </row>
    <row r="31" spans="2:21" customFormat="1" ht="41.25" customHeight="1">
      <c r="B31" s="148" t="s">
        <v>102</v>
      </c>
      <c r="C31" s="149"/>
      <c r="D31" s="149"/>
      <c r="E31" s="149"/>
      <c r="F31" s="149"/>
      <c r="G31" s="149"/>
      <c r="H31" s="149"/>
      <c r="I31" s="149"/>
      <c r="J31" s="149"/>
      <c r="K31" s="105"/>
      <c r="L31" s="105"/>
      <c r="M31" s="105"/>
      <c r="N31" s="105"/>
      <c r="O31" s="107"/>
      <c r="P31" s="107"/>
      <c r="Q31" s="95"/>
      <c r="R31" s="94"/>
      <c r="S31" s="38"/>
      <c r="T31" s="38"/>
      <c r="U31" s="39"/>
    </row>
    <row r="32" spans="2:21"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sheetProtection algorithmName="SHA-512" hashValue="kCRitbRhu0E81H97E0w3Wba4PKEz9dJqBekb1oOPtpoPY4Kz+eGxjBeBrM9ZxgVYYG5Bo9bBXAEa4pEDEAXUaw==" saltValue="GqAGk9WTnnWPsKf/IER0pQ==" spinCount="100000" sheet="1" objects="1" scenarios="1"/>
  <protectedRanges>
    <protectedRange sqref="C7:F26 H7:H26 P7:P26" name="範囲2"/>
    <protectedRange sqref="C7:F26 H7:H26 P7:P26" name="範囲1"/>
  </protectedRanges>
  <mergeCells count="3">
    <mergeCell ref="S5:S6"/>
    <mergeCell ref="B29:J29"/>
    <mergeCell ref="B31:J31"/>
  </mergeCells>
  <phoneticPr fontId="4"/>
  <conditionalFormatting sqref="P7:P26">
    <cfRule type="expression" dxfId="0" priority="2">
      <formula>O7="-"</formula>
    </cfRule>
  </conditionalFormatting>
  <printOptions horizontalCentered="1" verticalCentered="1"/>
  <pageMargins left="0.25" right="0.25" top="0.75" bottom="0.75" header="0.3" footer="0.3"/>
  <pageSetup paperSize="9" scale="52"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 id="{BA1BED67-0F5F-495C-89D8-BBF49C88F02C}">
            <xm:f>O7=参照!$B$12</xm:f>
            <x14:dxf>
              <fill>
                <patternFill>
                  <bgColor theme="0" tint="-0.499984740745262"/>
                </patternFill>
              </fill>
            </x14:dxf>
          </x14:cfRule>
          <xm:sqref>P7:P26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381BE36-387A-48D5-A1CD-0BA73C8B1124}">
          <x14:formula1>
            <xm:f>参照!$B$16:$B$25</xm:f>
          </x14:formula1>
          <xm:sqref>F7:F26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08813-FFAC-42CE-BBE1-C35BB50DD7D6}">
  <sheetPr codeName="Sheet9">
    <tabColor theme="0" tint="-0.499984740745262"/>
  </sheetPr>
  <dimension ref="B2:R27"/>
  <sheetViews>
    <sheetView workbookViewId="0">
      <selection activeCell="B41" sqref="B41"/>
    </sheetView>
  </sheetViews>
  <sheetFormatPr defaultColWidth="19.375" defaultRowHeight="18.75"/>
  <cols>
    <col min="1" max="1" width="5.75" customWidth="1"/>
    <col min="2" max="2" width="39" customWidth="1"/>
  </cols>
  <sheetData>
    <row r="2" spans="2:11">
      <c r="B2" t="s">
        <v>66</v>
      </c>
    </row>
    <row r="3" spans="2:11" s="1" customFormat="1">
      <c r="B3" s="5" t="s">
        <v>67</v>
      </c>
      <c r="C3"/>
      <c r="D3"/>
      <c r="E3"/>
      <c r="F3"/>
      <c r="G3"/>
      <c r="H3"/>
      <c r="I3"/>
      <c r="J3"/>
      <c r="K3"/>
    </row>
    <row r="4" spans="2:11" s="1" customFormat="1">
      <c r="B4" s="5" t="s">
        <v>68</v>
      </c>
      <c r="C4"/>
      <c r="D4"/>
      <c r="E4"/>
      <c r="F4"/>
      <c r="G4"/>
      <c r="H4"/>
      <c r="I4"/>
      <c r="J4"/>
      <c r="K4"/>
    </row>
    <row r="5" spans="2:11" s="1" customFormat="1">
      <c r="B5" s="5" t="s">
        <v>69</v>
      </c>
      <c r="C5"/>
      <c r="D5"/>
      <c r="E5"/>
      <c r="F5"/>
      <c r="G5"/>
      <c r="H5"/>
      <c r="I5"/>
      <c r="J5"/>
      <c r="K5"/>
    </row>
    <row r="7" spans="2:11">
      <c r="B7" s="1" t="s">
        <v>21</v>
      </c>
    </row>
    <row r="8" spans="2:11">
      <c r="B8" s="5" t="s">
        <v>33</v>
      </c>
      <c r="C8" s="3">
        <v>51600</v>
      </c>
    </row>
    <row r="9" spans="2:11">
      <c r="B9" s="5" t="s">
        <v>34</v>
      </c>
      <c r="C9" s="3">
        <v>20400</v>
      </c>
    </row>
    <row r="10" spans="2:11">
      <c r="B10" s="5" t="s">
        <v>35</v>
      </c>
      <c r="C10" s="3">
        <v>1200</v>
      </c>
    </row>
    <row r="11" spans="2:11">
      <c r="B11" s="5" t="s">
        <v>36</v>
      </c>
      <c r="C11" s="3">
        <v>10800</v>
      </c>
    </row>
    <row r="12" spans="2:11">
      <c r="B12" s="5" t="s">
        <v>37</v>
      </c>
      <c r="C12" s="3">
        <v>24000</v>
      </c>
    </row>
    <row r="13" spans="2:11">
      <c r="B13" s="5" t="s">
        <v>45</v>
      </c>
      <c r="C13" s="7">
        <v>0</v>
      </c>
    </row>
    <row r="15" spans="2:11">
      <c r="B15" t="s">
        <v>1</v>
      </c>
    </row>
    <row r="16" spans="2:11">
      <c r="B16" s="4" t="s">
        <v>23</v>
      </c>
      <c r="C16" s="2" t="s">
        <v>33</v>
      </c>
      <c r="D16" s="6" t="s">
        <v>45</v>
      </c>
    </row>
    <row r="17" spans="2:18">
      <c r="B17" s="4" t="s">
        <v>24</v>
      </c>
      <c r="C17" s="2" t="s">
        <v>33</v>
      </c>
      <c r="D17" s="2" t="s">
        <v>45</v>
      </c>
    </row>
    <row r="18" spans="2:18">
      <c r="B18" s="4" t="s">
        <v>25</v>
      </c>
      <c r="C18" s="2" t="s">
        <v>34</v>
      </c>
      <c r="D18" s="2" t="s">
        <v>35</v>
      </c>
      <c r="R18" t="s">
        <v>23</v>
      </c>
    </row>
    <row r="19" spans="2:18">
      <c r="B19" s="4" t="s">
        <v>26</v>
      </c>
      <c r="C19" s="2" t="s">
        <v>34</v>
      </c>
      <c r="D19" s="2" t="s">
        <v>35</v>
      </c>
      <c r="R19" t="s">
        <v>24</v>
      </c>
    </row>
    <row r="20" spans="2:18">
      <c r="B20" s="4" t="s">
        <v>27</v>
      </c>
      <c r="C20" s="2" t="s">
        <v>34</v>
      </c>
      <c r="D20" s="2" t="s">
        <v>35</v>
      </c>
      <c r="R20" t="s">
        <v>25</v>
      </c>
    </row>
    <row r="21" spans="2:18">
      <c r="B21" s="4" t="s">
        <v>28</v>
      </c>
      <c r="C21" s="2" t="s">
        <v>34</v>
      </c>
      <c r="D21" s="2" t="s">
        <v>35</v>
      </c>
      <c r="R21" t="s">
        <v>26</v>
      </c>
    </row>
    <row r="22" spans="2:18">
      <c r="B22" s="4" t="s">
        <v>77</v>
      </c>
      <c r="C22" s="2" t="s">
        <v>34</v>
      </c>
      <c r="D22" s="2" t="s">
        <v>35</v>
      </c>
      <c r="R22" t="s">
        <v>27</v>
      </c>
    </row>
    <row r="23" spans="2:18">
      <c r="B23" s="4" t="s">
        <v>43</v>
      </c>
      <c r="C23" s="2" t="s">
        <v>36</v>
      </c>
      <c r="D23" s="2" t="s">
        <v>37</v>
      </c>
      <c r="R23" t="s">
        <v>28</v>
      </c>
    </row>
    <row r="24" spans="2:18">
      <c r="B24" s="4" t="s">
        <v>31</v>
      </c>
      <c r="C24" s="2" t="s">
        <v>36</v>
      </c>
      <c r="D24" s="2" t="s">
        <v>37</v>
      </c>
      <c r="R24" t="s">
        <v>29</v>
      </c>
    </row>
    <row r="25" spans="2:18">
      <c r="B25" s="4" t="s">
        <v>32</v>
      </c>
      <c r="C25" s="2" t="s">
        <v>36</v>
      </c>
      <c r="D25" s="2" t="s">
        <v>37</v>
      </c>
      <c r="R25" t="s">
        <v>30</v>
      </c>
    </row>
    <row r="26" spans="2:18">
      <c r="R26" t="s">
        <v>31</v>
      </c>
    </row>
    <row r="27" spans="2:18">
      <c r="R27" t="s">
        <v>32</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第1号様式</vt:lpstr>
      <vt:lpstr>第1号様式 (記入例)</vt:lpstr>
      <vt:lpstr>別紙1</vt:lpstr>
      <vt:lpstr>別紙1 (記入例)</vt:lpstr>
      <vt:lpstr>別紙2</vt:lpstr>
      <vt:lpstr>別紙2 (記入例)</vt:lpstr>
      <vt:lpstr>参照</vt:lpstr>
      <vt:lpstr>第1号様式!Print_Area</vt:lpstr>
      <vt:lpstr>'第1号様式 (記入例)'!Print_Area</vt:lpstr>
      <vt:lpstr>別紙1!Print_Area</vt:lpstr>
      <vt:lpstr>'別紙1 (記入例)'!Print_Area</vt:lpstr>
      <vt:lpstr>別紙2!Print_Area</vt:lpstr>
      <vt:lpstr>'別紙2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2025-06-19T06:56:29Z</cp:lastPrinted>
  <dcterms:created xsi:type="dcterms:W3CDTF">2025-02-14T00:32:38Z</dcterms:created>
  <dcterms:modified xsi:type="dcterms:W3CDTF">2025-06-26T01:47:50Z</dcterms:modified>
</cp:coreProperties>
</file>